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b840056e545ad4b5/CÔNG VIỆC/QUYẾT TOÁN/NĂM 2022/Quyết toán Sở tư pháp 2020/"/>
    </mc:Choice>
  </mc:AlternateContent>
  <xr:revisionPtr revIDLastSave="565" documentId="8_{BFEB369C-D439-4101-9EF4-E898F6679DAF}" xr6:coauthVersionLast="47" xr6:coauthVersionMax="47" xr10:uidLastSave="{94B6AFFA-0088-416C-A787-3A5703EB2BCF}"/>
  <bookViews>
    <workbookView xWindow="-120" yWindow="-120" windowWidth="29040" windowHeight="15840" activeTab="3" xr2:uid="{00000000-000D-0000-FFFF-FFFF00000000}"/>
  </bookViews>
  <sheets>
    <sheet name="1b" sheetId="2" r:id="rId1"/>
    <sheet name="1c I " sheetId="12" r:id="rId2"/>
    <sheet name="1cII" sheetId="13" r:id="rId3"/>
    <sheet name="1a" sheetId="9" r:id="rId4"/>
  </sheets>
  <definedNames>
    <definedName name="_xlnm.Print_Titles" localSheetId="1">'1c I '!$A:$C</definedName>
    <definedName name="_xlnm.Print_Titles" localSheetId="2">'1cII'!$A:$E,'1cII'!$4:$6</definedName>
    <definedName name="_xlnm.Print_Area" localSheetId="3">'1a'!$A$1:$AF$42</definedName>
    <definedName name="_xlnm.Print_Area" localSheetId="0">'1b'!$A$1:$I$40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9" l="1"/>
  <c r="D38" i="2"/>
  <c r="D39" i="2"/>
  <c r="D40" i="2"/>
  <c r="D37" i="2"/>
  <c r="I40" i="2"/>
  <c r="F13" i="2"/>
  <c r="G13" i="2"/>
  <c r="H13" i="2"/>
  <c r="E13" i="2"/>
  <c r="I9" i="2"/>
  <c r="H9" i="2"/>
  <c r="G9" i="2"/>
  <c r="F9" i="2"/>
  <c r="E9" i="2"/>
  <c r="D10" i="2"/>
  <c r="D9" i="2" s="1"/>
  <c r="D11" i="2"/>
  <c r="D12" i="2"/>
  <c r="D15" i="2"/>
  <c r="D16" i="2"/>
  <c r="D19" i="2"/>
  <c r="D20" i="2"/>
  <c r="D23" i="2"/>
  <c r="D24" i="2"/>
  <c r="D26" i="2"/>
  <c r="D27" i="2"/>
  <c r="D28" i="2"/>
  <c r="D30" i="2"/>
  <c r="D32" i="2"/>
  <c r="D33" i="2"/>
  <c r="D34" i="2"/>
  <c r="I251" i="13"/>
  <c r="F251" i="13" s="1"/>
  <c r="J251" i="13"/>
  <c r="G251" i="13" s="1"/>
  <c r="I252" i="13"/>
  <c r="F252" i="13" s="1"/>
  <c r="J252" i="13"/>
  <c r="G252" i="13" s="1"/>
  <c r="I253" i="13"/>
  <c r="F253" i="13" s="1"/>
  <c r="J253" i="13"/>
  <c r="G253" i="13" s="1"/>
  <c r="I254" i="13"/>
  <c r="F254" i="13" s="1"/>
  <c r="J254" i="13"/>
  <c r="G254" i="13" s="1"/>
  <c r="I255" i="13"/>
  <c r="F255" i="13" s="1"/>
  <c r="J255" i="13"/>
  <c r="G255" i="13" s="1"/>
  <c r="I256" i="13"/>
  <c r="F256" i="13" s="1"/>
  <c r="J256" i="13"/>
  <c r="G256" i="13" s="1"/>
  <c r="I257" i="13"/>
  <c r="F257" i="13" s="1"/>
  <c r="J257" i="13"/>
  <c r="G257" i="13" s="1"/>
  <c r="I258" i="13"/>
  <c r="F258" i="13" s="1"/>
  <c r="J258" i="13"/>
  <c r="G258" i="13" s="1"/>
  <c r="I259" i="13"/>
  <c r="F259" i="13" s="1"/>
  <c r="J259" i="13"/>
  <c r="G259" i="13" s="1"/>
  <c r="J250" i="13"/>
  <c r="G250" i="13" s="1"/>
  <c r="I250" i="13"/>
  <c r="F250" i="13" s="1"/>
  <c r="T259" i="13"/>
  <c r="T258" i="13"/>
  <c r="W258" i="13"/>
  <c r="W259" i="13"/>
  <c r="AO298" i="13"/>
  <c r="AO297" i="13"/>
  <c r="AO296" i="13"/>
  <c r="AO295" i="13"/>
  <c r="AO294" i="13"/>
  <c r="AO293" i="13"/>
  <c r="AO292" i="13"/>
  <c r="AO291" i="13"/>
  <c r="AO290" i="13"/>
  <c r="AO289" i="13"/>
  <c r="AO288" i="13"/>
  <c r="AO287" i="13"/>
  <c r="AO286" i="13"/>
  <c r="AO285" i="13"/>
  <c r="AO284" i="13"/>
  <c r="AO283" i="13"/>
  <c r="AO282" i="13"/>
  <c r="AO281" i="13"/>
  <c r="AO280" i="13"/>
  <c r="AO279" i="13"/>
  <c r="AO278" i="13"/>
  <c r="AO277" i="13"/>
  <c r="AO276" i="13"/>
  <c r="AO275" i="13"/>
  <c r="AO274" i="13"/>
  <c r="AO273" i="13"/>
  <c r="AO272" i="13"/>
  <c r="AO271" i="13"/>
  <c r="AO270" i="13"/>
  <c r="AO269" i="13"/>
  <c r="AO268" i="13"/>
  <c r="AO267" i="13"/>
  <c r="AO266" i="13"/>
  <c r="AO265" i="13"/>
  <c r="AO264" i="13"/>
  <c r="AO263" i="13"/>
  <c r="AO262" i="13"/>
  <c r="AO261" i="13"/>
  <c r="AO260" i="13"/>
  <c r="AO259" i="13"/>
  <c r="AO258" i="13"/>
  <c r="AO257" i="13"/>
  <c r="AO256" i="13"/>
  <c r="AO255" i="13"/>
  <c r="AO254" i="13"/>
  <c r="AO253" i="13"/>
  <c r="AO252" i="13"/>
  <c r="AO251" i="13"/>
  <c r="AO250" i="13"/>
  <c r="AO249" i="13"/>
  <c r="AO248" i="13"/>
  <c r="AO247" i="13"/>
  <c r="AO246" i="13"/>
  <c r="AO245" i="13"/>
  <c r="AO244" i="13"/>
  <c r="AO243" i="13"/>
  <c r="AO242" i="13"/>
  <c r="AO241" i="13"/>
  <c r="AO240" i="13"/>
  <c r="AO239" i="13"/>
  <c r="AO238" i="13"/>
  <c r="AO237" i="13"/>
  <c r="AO236" i="13"/>
  <c r="AO235" i="13"/>
  <c r="AO234" i="13"/>
  <c r="AO233" i="13"/>
  <c r="AO232" i="13"/>
  <c r="AO231" i="13"/>
  <c r="AO230" i="13"/>
  <c r="AO229" i="13"/>
  <c r="AO228" i="13"/>
  <c r="AO227" i="13"/>
  <c r="AO226" i="13"/>
  <c r="AO225" i="13"/>
  <c r="AO224" i="13"/>
  <c r="AO223" i="13"/>
  <c r="AO222" i="13"/>
  <c r="AO221" i="13"/>
  <c r="AO220" i="13"/>
  <c r="AO219" i="13"/>
  <c r="AO218" i="13"/>
  <c r="AO217" i="13"/>
  <c r="AO216" i="13"/>
  <c r="AO215" i="13"/>
  <c r="AO214" i="13"/>
  <c r="AO213" i="13"/>
  <c r="AO212" i="13"/>
  <c r="AO211" i="13"/>
  <c r="AO210" i="13"/>
  <c r="AO209" i="13"/>
  <c r="AO208" i="13"/>
  <c r="AO207" i="13"/>
  <c r="AO206" i="13"/>
  <c r="AO205" i="13"/>
  <c r="AO204" i="13"/>
  <c r="AO203" i="13"/>
  <c r="AO202" i="13"/>
  <c r="AO201" i="13"/>
  <c r="AO200" i="13"/>
  <c r="AO199" i="13"/>
  <c r="AO198" i="13"/>
  <c r="AO197" i="13"/>
  <c r="AO196" i="13"/>
  <c r="AO195" i="13"/>
  <c r="AO194" i="13"/>
  <c r="AO193" i="13"/>
  <c r="AO192" i="13"/>
  <c r="AO191" i="13"/>
  <c r="AO190" i="13"/>
  <c r="AO189" i="13"/>
  <c r="AO188" i="13"/>
  <c r="AO187" i="13"/>
  <c r="AO186" i="13"/>
  <c r="AO185" i="13"/>
  <c r="AO184" i="13"/>
  <c r="AO183" i="13"/>
  <c r="AO182" i="13"/>
  <c r="AO181" i="13"/>
  <c r="AO180" i="13"/>
  <c r="AO179" i="13"/>
  <c r="AO178" i="13"/>
  <c r="AO177" i="13"/>
  <c r="AO176" i="13"/>
  <c r="AO175" i="13"/>
  <c r="AO174" i="13"/>
  <c r="AO173" i="13"/>
  <c r="AO172" i="13"/>
  <c r="AO171" i="13"/>
  <c r="AO170" i="13"/>
  <c r="AO169" i="13"/>
  <c r="AO168" i="13"/>
  <c r="AO167" i="13"/>
  <c r="AO166" i="13"/>
  <c r="AO165" i="13"/>
  <c r="AO164" i="13"/>
  <c r="AO163" i="13"/>
  <c r="AO162" i="13"/>
  <c r="AO161" i="13"/>
  <c r="AO160" i="13"/>
  <c r="AO159" i="13"/>
  <c r="AO158" i="13"/>
  <c r="AO157" i="13"/>
  <c r="AO156" i="13"/>
  <c r="AO155" i="13"/>
  <c r="AO154" i="13"/>
  <c r="AO153" i="13"/>
  <c r="AO152" i="13"/>
  <c r="AO151" i="13"/>
  <c r="AO150" i="13"/>
  <c r="AO149" i="13"/>
  <c r="AO148" i="13"/>
  <c r="AO147" i="13"/>
  <c r="AO146" i="13"/>
  <c r="AO145" i="13"/>
  <c r="AO144" i="13"/>
  <c r="AO143" i="13"/>
  <c r="AO142" i="13"/>
  <c r="AO141" i="13"/>
  <c r="AO140" i="13"/>
  <c r="AO139" i="13"/>
  <c r="AO138" i="13"/>
  <c r="AO137" i="13"/>
  <c r="AO136" i="13"/>
  <c r="AO135" i="13"/>
  <c r="AO134" i="13"/>
  <c r="AO133" i="13"/>
  <c r="AO132" i="13"/>
  <c r="AO131" i="13"/>
  <c r="AO130" i="13"/>
  <c r="AO129" i="13"/>
  <c r="AO128" i="13"/>
  <c r="AO127" i="13"/>
  <c r="AO126" i="13"/>
  <c r="AO125" i="13"/>
  <c r="AO124" i="13"/>
  <c r="AO123" i="13"/>
  <c r="AO122" i="13"/>
  <c r="AO121" i="13"/>
  <c r="AO120" i="13"/>
  <c r="AO119" i="13"/>
  <c r="AO118" i="13"/>
  <c r="AO117" i="13"/>
  <c r="AO116" i="13"/>
  <c r="AO115" i="13"/>
  <c r="AO114" i="13"/>
  <c r="AO113" i="13"/>
  <c r="AO112" i="13"/>
  <c r="AO111" i="13"/>
  <c r="AO110" i="13"/>
  <c r="AO109" i="13"/>
  <c r="AO108" i="13"/>
  <c r="AO107" i="13"/>
  <c r="AO106" i="13"/>
  <c r="AO105" i="13"/>
  <c r="AO104" i="13"/>
  <c r="AO103" i="13"/>
  <c r="AO102" i="13"/>
  <c r="AO101" i="13"/>
  <c r="AO100" i="13"/>
  <c r="AO99" i="13"/>
  <c r="AO98" i="13"/>
  <c r="AO97" i="13"/>
  <c r="AO96" i="13"/>
  <c r="AO95" i="13"/>
  <c r="AO94" i="13"/>
  <c r="AO93" i="13"/>
  <c r="AO92" i="13"/>
  <c r="AO91" i="13"/>
  <c r="AO90" i="13"/>
  <c r="AO89" i="13"/>
  <c r="AO88" i="13"/>
  <c r="AO87" i="13"/>
  <c r="AO86" i="13"/>
  <c r="AO85" i="13"/>
  <c r="AO84" i="13"/>
  <c r="AO83" i="13"/>
  <c r="AO82" i="13"/>
  <c r="AO81" i="13"/>
  <c r="AO80" i="13"/>
  <c r="AO79" i="13"/>
  <c r="AO78" i="13"/>
  <c r="AO77" i="13"/>
  <c r="AO76" i="13"/>
  <c r="AO75" i="13"/>
  <c r="AO74" i="13"/>
  <c r="AO73" i="13"/>
  <c r="AO72" i="13"/>
  <c r="AO71" i="13"/>
  <c r="AO70" i="13"/>
  <c r="AO69" i="13"/>
  <c r="AO68" i="13"/>
  <c r="AO67" i="13"/>
  <c r="AO66" i="13"/>
  <c r="AO65" i="13"/>
  <c r="AO64" i="13"/>
  <c r="AO63" i="13"/>
  <c r="AO62" i="13"/>
  <c r="AO61" i="13"/>
  <c r="AO60" i="13"/>
  <c r="AO59" i="13"/>
  <c r="AO58" i="13"/>
  <c r="AO57" i="13"/>
  <c r="AO56" i="13"/>
  <c r="AO55" i="13"/>
  <c r="AO54" i="13"/>
  <c r="AO53" i="13"/>
  <c r="AO52" i="13"/>
  <c r="AO51" i="13"/>
  <c r="AO50" i="13"/>
  <c r="AO49" i="13"/>
  <c r="AO48" i="13"/>
  <c r="AO47" i="13"/>
  <c r="AO46" i="13"/>
  <c r="AO45" i="13"/>
  <c r="AO44" i="13"/>
  <c r="AO43" i="13"/>
  <c r="AO42" i="13"/>
  <c r="AO41" i="13"/>
  <c r="AO40" i="13"/>
  <c r="AO39" i="13"/>
  <c r="AO38" i="13"/>
  <c r="AO37" i="13"/>
  <c r="AO36" i="13"/>
  <c r="AO35" i="13"/>
  <c r="AO34" i="13"/>
  <c r="AO33" i="13"/>
  <c r="AO32" i="13"/>
  <c r="AO31" i="13"/>
  <c r="AO30" i="13"/>
  <c r="AO29" i="13"/>
  <c r="AO28" i="13"/>
  <c r="AO27" i="13"/>
  <c r="AO26" i="13"/>
  <c r="AO25" i="13"/>
  <c r="AO24" i="13"/>
  <c r="AO23" i="13"/>
  <c r="AO22" i="13"/>
  <c r="AO21" i="13"/>
  <c r="AO20" i="13"/>
  <c r="AO19" i="13"/>
  <c r="AO18" i="13"/>
  <c r="AO17" i="13"/>
  <c r="AO16" i="13"/>
  <c r="AO15" i="13"/>
  <c r="AO14" i="13"/>
  <c r="AO13" i="13"/>
  <c r="AO12" i="13"/>
  <c r="AO11" i="13"/>
  <c r="AO10" i="13"/>
  <c r="AO9" i="13"/>
  <c r="AO8" i="13"/>
  <c r="AO7" i="13"/>
  <c r="AL298" i="13"/>
  <c r="AL297" i="13"/>
  <c r="AL296" i="13"/>
  <c r="AL295" i="13"/>
  <c r="AL294" i="13"/>
  <c r="AL293" i="13"/>
  <c r="AL292" i="13"/>
  <c r="AL291" i="13"/>
  <c r="AL290" i="13"/>
  <c r="AL289" i="13"/>
  <c r="AL288" i="13"/>
  <c r="AL287" i="13"/>
  <c r="AL286" i="13"/>
  <c r="AL285" i="13"/>
  <c r="AL284" i="13"/>
  <c r="AL283" i="13"/>
  <c r="AL282" i="13"/>
  <c r="AL281" i="13"/>
  <c r="AL280" i="13"/>
  <c r="AL279" i="13"/>
  <c r="AL278" i="13"/>
  <c r="AL277" i="13"/>
  <c r="AL276" i="13"/>
  <c r="AL275" i="13"/>
  <c r="AL274" i="13"/>
  <c r="AL273" i="13"/>
  <c r="AL272" i="13"/>
  <c r="AL271" i="13"/>
  <c r="AL270" i="13"/>
  <c r="AL269" i="13"/>
  <c r="AL268" i="13"/>
  <c r="AL267" i="13"/>
  <c r="AL266" i="13"/>
  <c r="AL265" i="13"/>
  <c r="AL264" i="13"/>
  <c r="AL263" i="13"/>
  <c r="AL262" i="13"/>
  <c r="AL261" i="13"/>
  <c r="AL260" i="13"/>
  <c r="AL259" i="13"/>
  <c r="AL258" i="13"/>
  <c r="AL257" i="13"/>
  <c r="AL256" i="13"/>
  <c r="AL255" i="13"/>
  <c r="AL254" i="13"/>
  <c r="AL253" i="13"/>
  <c r="AL252" i="13"/>
  <c r="AL251" i="13"/>
  <c r="AL250" i="13"/>
  <c r="AL249" i="13"/>
  <c r="AL248" i="13"/>
  <c r="AL247" i="13"/>
  <c r="AL246" i="13"/>
  <c r="AL245" i="13"/>
  <c r="AL244" i="13"/>
  <c r="AL243" i="13"/>
  <c r="AL242" i="13"/>
  <c r="AL241" i="13"/>
  <c r="AL240" i="13"/>
  <c r="AL239" i="13"/>
  <c r="AL238" i="13"/>
  <c r="AL237" i="13"/>
  <c r="AL236" i="13"/>
  <c r="AL235" i="13"/>
  <c r="AL234" i="13"/>
  <c r="AL233" i="13"/>
  <c r="AL232" i="13"/>
  <c r="AL231" i="13"/>
  <c r="AL230" i="13"/>
  <c r="AL229" i="13"/>
  <c r="AL228" i="13"/>
  <c r="AL227" i="13"/>
  <c r="AL226" i="13"/>
  <c r="AL225" i="13"/>
  <c r="AL224" i="13"/>
  <c r="AL223" i="13"/>
  <c r="AL222" i="13"/>
  <c r="AL221" i="13"/>
  <c r="AL220" i="13"/>
  <c r="AL219" i="13"/>
  <c r="AL218" i="13"/>
  <c r="AL217" i="13"/>
  <c r="AL216" i="13"/>
  <c r="AL215" i="13"/>
  <c r="AL214" i="13"/>
  <c r="AL213" i="13"/>
  <c r="AL212" i="13"/>
  <c r="AL211" i="13"/>
  <c r="AL210" i="13"/>
  <c r="AL209" i="13"/>
  <c r="AL208" i="13"/>
  <c r="AL207" i="13"/>
  <c r="AL206" i="13"/>
  <c r="AL205" i="13"/>
  <c r="AL204" i="13"/>
  <c r="AL203" i="13"/>
  <c r="AL202" i="13"/>
  <c r="AL201" i="13"/>
  <c r="AL200" i="13"/>
  <c r="AL199" i="13"/>
  <c r="AL198" i="13"/>
  <c r="AL197" i="13"/>
  <c r="AL196" i="13"/>
  <c r="AL195" i="13"/>
  <c r="AL194" i="13"/>
  <c r="AL193" i="13"/>
  <c r="AL192" i="13"/>
  <c r="AL191" i="13"/>
  <c r="AL190" i="13"/>
  <c r="AL189" i="13"/>
  <c r="AL188" i="13"/>
  <c r="AL187" i="13"/>
  <c r="AL186" i="13"/>
  <c r="AL185" i="13"/>
  <c r="AL184" i="13"/>
  <c r="AL183" i="13"/>
  <c r="AL182" i="13"/>
  <c r="AL181" i="13"/>
  <c r="AL180" i="13"/>
  <c r="AL179" i="13"/>
  <c r="AL178" i="13"/>
  <c r="AL177" i="13"/>
  <c r="AL176" i="13"/>
  <c r="AL175" i="13"/>
  <c r="AL174" i="13"/>
  <c r="AL173" i="13"/>
  <c r="AL172" i="13"/>
  <c r="AL171" i="13"/>
  <c r="AL170" i="13"/>
  <c r="AL169" i="13"/>
  <c r="AL168" i="13"/>
  <c r="AL167" i="13"/>
  <c r="AL166" i="13"/>
  <c r="AL165" i="13"/>
  <c r="AL164" i="13"/>
  <c r="AL163" i="13"/>
  <c r="AL162" i="13"/>
  <c r="AL161" i="13"/>
  <c r="AL160" i="13"/>
  <c r="AL159" i="13"/>
  <c r="AL158" i="13"/>
  <c r="AL157" i="13"/>
  <c r="AL156" i="13"/>
  <c r="AL155" i="13"/>
  <c r="AL154" i="13"/>
  <c r="AL153" i="13"/>
  <c r="AL152" i="13"/>
  <c r="AL151" i="13"/>
  <c r="AL150" i="13"/>
  <c r="AL149" i="13"/>
  <c r="AL148" i="13"/>
  <c r="AL147" i="13"/>
  <c r="AL146" i="13"/>
  <c r="AL145" i="13"/>
  <c r="AL144" i="13"/>
  <c r="AL143" i="13"/>
  <c r="AL142" i="13"/>
  <c r="AL141" i="13"/>
  <c r="AL140" i="13"/>
  <c r="AL139" i="13"/>
  <c r="AL138" i="13"/>
  <c r="AL137" i="13"/>
  <c r="AL136" i="13"/>
  <c r="AL135" i="13"/>
  <c r="AL134" i="13"/>
  <c r="AL133" i="13"/>
  <c r="AL132" i="13"/>
  <c r="AL131" i="13"/>
  <c r="AL130" i="13"/>
  <c r="AL129" i="13"/>
  <c r="AL128" i="13"/>
  <c r="AL127" i="13"/>
  <c r="AL126" i="13"/>
  <c r="AL125" i="13"/>
  <c r="AL124" i="13"/>
  <c r="AL123" i="13"/>
  <c r="AL122" i="13"/>
  <c r="AL121" i="13"/>
  <c r="AL120" i="13"/>
  <c r="AL119" i="13"/>
  <c r="AL118" i="13"/>
  <c r="AL117" i="13"/>
  <c r="AL116" i="13"/>
  <c r="AL115" i="13"/>
  <c r="AL114" i="13"/>
  <c r="AL113" i="13"/>
  <c r="AL112" i="13"/>
  <c r="AL111" i="13"/>
  <c r="AL110" i="13"/>
  <c r="AL109" i="13"/>
  <c r="AL108" i="13"/>
  <c r="AL107" i="13"/>
  <c r="AL106" i="13"/>
  <c r="AL105" i="13"/>
  <c r="AL104" i="13"/>
  <c r="AL103" i="13"/>
  <c r="AL102" i="13"/>
  <c r="AL101" i="13"/>
  <c r="AL100" i="13"/>
  <c r="AL99" i="13"/>
  <c r="AL98" i="13"/>
  <c r="AL97" i="13"/>
  <c r="AL96" i="13"/>
  <c r="AL95" i="13"/>
  <c r="AL94" i="13"/>
  <c r="AL93" i="13"/>
  <c r="AL92" i="13"/>
  <c r="AL91" i="13"/>
  <c r="AL90" i="13"/>
  <c r="AL89" i="13"/>
  <c r="AL88" i="13"/>
  <c r="AL87" i="13"/>
  <c r="AL86" i="13"/>
  <c r="AL85" i="13"/>
  <c r="AL84" i="13"/>
  <c r="AL83" i="13"/>
  <c r="AL82" i="13"/>
  <c r="AL81" i="13"/>
  <c r="AL80" i="13"/>
  <c r="AL79" i="13"/>
  <c r="AL78" i="13"/>
  <c r="AL77" i="13"/>
  <c r="AL76" i="13"/>
  <c r="AL75" i="13"/>
  <c r="AL74" i="13"/>
  <c r="AL73" i="13"/>
  <c r="AL72" i="13"/>
  <c r="AL71" i="13"/>
  <c r="AL70" i="13"/>
  <c r="AL69" i="13"/>
  <c r="AL68" i="13"/>
  <c r="AL67" i="13"/>
  <c r="AL66" i="13"/>
  <c r="AL65" i="13"/>
  <c r="AL64" i="13"/>
  <c r="AL63" i="13"/>
  <c r="AL62" i="13"/>
  <c r="AL61" i="13"/>
  <c r="AL60" i="13"/>
  <c r="AL59" i="13"/>
  <c r="AL58" i="13"/>
  <c r="AL57" i="13"/>
  <c r="AL56" i="13"/>
  <c r="AL55" i="13"/>
  <c r="AL54" i="13"/>
  <c r="AL53" i="13"/>
  <c r="AL52" i="13"/>
  <c r="AL51" i="13"/>
  <c r="AL50" i="13"/>
  <c r="AL49" i="13"/>
  <c r="AL48" i="13"/>
  <c r="AL47" i="13"/>
  <c r="AL46" i="13"/>
  <c r="AL45" i="13"/>
  <c r="AL44" i="13"/>
  <c r="AL43" i="13"/>
  <c r="AL42" i="13"/>
  <c r="AL41" i="13"/>
  <c r="AL40" i="13"/>
  <c r="AL39" i="13"/>
  <c r="AL38" i="13"/>
  <c r="AL37" i="13"/>
  <c r="AL36" i="13"/>
  <c r="AL35" i="13"/>
  <c r="AL34" i="13"/>
  <c r="AL33" i="13"/>
  <c r="AL32" i="13"/>
  <c r="AL31" i="13"/>
  <c r="AL30" i="13"/>
  <c r="AL29" i="13"/>
  <c r="AL28" i="13"/>
  <c r="AL27" i="13"/>
  <c r="AL26" i="13"/>
  <c r="AL25" i="13"/>
  <c r="AL24" i="13"/>
  <c r="AL23" i="13"/>
  <c r="AL22" i="13"/>
  <c r="AL21" i="13"/>
  <c r="AL20" i="13"/>
  <c r="AL19" i="13"/>
  <c r="AL18" i="13"/>
  <c r="AL17" i="13"/>
  <c r="AL16" i="13"/>
  <c r="AL15" i="13"/>
  <c r="AL14" i="13"/>
  <c r="AL13" i="13"/>
  <c r="AL12" i="13"/>
  <c r="AL11" i="13"/>
  <c r="AL10" i="13"/>
  <c r="AL9" i="13"/>
  <c r="AL8" i="13"/>
  <c r="AL7" i="13"/>
  <c r="AI298" i="13"/>
  <c r="AI297" i="13"/>
  <c r="AI296" i="13"/>
  <c r="AI295" i="13"/>
  <c r="AI294" i="13"/>
  <c r="AI293" i="13"/>
  <c r="AI292" i="13"/>
  <c r="AI291" i="13"/>
  <c r="AI290" i="13"/>
  <c r="AI289" i="13"/>
  <c r="AI288" i="13"/>
  <c r="AI287" i="13"/>
  <c r="AI286" i="13"/>
  <c r="AI285" i="13"/>
  <c r="AI284" i="13"/>
  <c r="AI283" i="13"/>
  <c r="AI282" i="13"/>
  <c r="AI281" i="13"/>
  <c r="AI280" i="13"/>
  <c r="AI279" i="13"/>
  <c r="AI278" i="13"/>
  <c r="AI277" i="13"/>
  <c r="AI276" i="13"/>
  <c r="AI275" i="13"/>
  <c r="AI274" i="13"/>
  <c r="AI273" i="13"/>
  <c r="AI272" i="13"/>
  <c r="AI271" i="13"/>
  <c r="AI270" i="13"/>
  <c r="AI269" i="13"/>
  <c r="AI268" i="13"/>
  <c r="AI267" i="13"/>
  <c r="AI266" i="13"/>
  <c r="AI265" i="13"/>
  <c r="AI264" i="13"/>
  <c r="AI263" i="13"/>
  <c r="AI262" i="13"/>
  <c r="AI261" i="13"/>
  <c r="AI260" i="13"/>
  <c r="AI259" i="13"/>
  <c r="AI258" i="13"/>
  <c r="AI257" i="13"/>
  <c r="AI256" i="13"/>
  <c r="AI255" i="13"/>
  <c r="AI254" i="13"/>
  <c r="AI253" i="13"/>
  <c r="AI252" i="13"/>
  <c r="AI251" i="13"/>
  <c r="AI250" i="13"/>
  <c r="AI249" i="13"/>
  <c r="AI248" i="13"/>
  <c r="AI247" i="13"/>
  <c r="AI246" i="13"/>
  <c r="AI245" i="13"/>
  <c r="AI244" i="13"/>
  <c r="AI243" i="13"/>
  <c r="AI242" i="13"/>
  <c r="AI241" i="13"/>
  <c r="AI240" i="13"/>
  <c r="AI239" i="13"/>
  <c r="AI238" i="13"/>
  <c r="AI237" i="13"/>
  <c r="AI236" i="13"/>
  <c r="AI235" i="13"/>
  <c r="AI234" i="13"/>
  <c r="AI233" i="13"/>
  <c r="AI232" i="13"/>
  <c r="AI231" i="13"/>
  <c r="AI230" i="13"/>
  <c r="AI229" i="13"/>
  <c r="AI228" i="13"/>
  <c r="AI227" i="13"/>
  <c r="AI226" i="13"/>
  <c r="AI225" i="13"/>
  <c r="AI224" i="13"/>
  <c r="AI223" i="13"/>
  <c r="AI222" i="13"/>
  <c r="AI221" i="13"/>
  <c r="AI220" i="13"/>
  <c r="AI219" i="13"/>
  <c r="AI218" i="13"/>
  <c r="AI217" i="13"/>
  <c r="AI216" i="13"/>
  <c r="AI215" i="13"/>
  <c r="AI214" i="13"/>
  <c r="AI213" i="13"/>
  <c r="AI212" i="13"/>
  <c r="AI211" i="13"/>
  <c r="AI210" i="13"/>
  <c r="AI209" i="13"/>
  <c r="AI208" i="13"/>
  <c r="AI207" i="13"/>
  <c r="AI206" i="13"/>
  <c r="AI205" i="13"/>
  <c r="AI204" i="13"/>
  <c r="AI203" i="13"/>
  <c r="AI202" i="13"/>
  <c r="AI201" i="13"/>
  <c r="AI200" i="13"/>
  <c r="AI199" i="13"/>
  <c r="AI198" i="13"/>
  <c r="AI197" i="13"/>
  <c r="AI196" i="13"/>
  <c r="AI195" i="13"/>
  <c r="AI194" i="13"/>
  <c r="AI193" i="13"/>
  <c r="AI192" i="13"/>
  <c r="AI191" i="13"/>
  <c r="AI190" i="13"/>
  <c r="AI189" i="13"/>
  <c r="AI188" i="13"/>
  <c r="AI187" i="13"/>
  <c r="AI186" i="13"/>
  <c r="AI185" i="13"/>
  <c r="AI184" i="13"/>
  <c r="AI183" i="13"/>
  <c r="AI182" i="13"/>
  <c r="AI181" i="13"/>
  <c r="AI180" i="13"/>
  <c r="AI179" i="13"/>
  <c r="AI178" i="13"/>
  <c r="AI177" i="13"/>
  <c r="AI176" i="13"/>
  <c r="AI175" i="13"/>
  <c r="AI174" i="13"/>
  <c r="AI173" i="13"/>
  <c r="AI172" i="13"/>
  <c r="AI171" i="13"/>
  <c r="AI170" i="13"/>
  <c r="AI169" i="13"/>
  <c r="AI168" i="13"/>
  <c r="AI167" i="13"/>
  <c r="AI166" i="13"/>
  <c r="AI165" i="13"/>
  <c r="AI164" i="13"/>
  <c r="AI163" i="13"/>
  <c r="AI162" i="13"/>
  <c r="AI161" i="13"/>
  <c r="AI160" i="13"/>
  <c r="AI159" i="13"/>
  <c r="AI158" i="13"/>
  <c r="AI157" i="13"/>
  <c r="AI156" i="13"/>
  <c r="AI155" i="13"/>
  <c r="AI154" i="13"/>
  <c r="AI153" i="13"/>
  <c r="AI152" i="13"/>
  <c r="AI151" i="13"/>
  <c r="AI150" i="13"/>
  <c r="AI149" i="13"/>
  <c r="AI148" i="13"/>
  <c r="AI147" i="13"/>
  <c r="AI146" i="13"/>
  <c r="AI145" i="13"/>
  <c r="AI144" i="13"/>
  <c r="AI143" i="13"/>
  <c r="AI142" i="13"/>
  <c r="AI141" i="13"/>
  <c r="AI140" i="13"/>
  <c r="AI139" i="13"/>
  <c r="AI138" i="13"/>
  <c r="AI137" i="13"/>
  <c r="AI136" i="13"/>
  <c r="AI135" i="13"/>
  <c r="AI134" i="13"/>
  <c r="AI133" i="13"/>
  <c r="AI132" i="13"/>
  <c r="AI131" i="13"/>
  <c r="AI130" i="13"/>
  <c r="AI129" i="13"/>
  <c r="AI128" i="13"/>
  <c r="AI127" i="13"/>
  <c r="AI126" i="13"/>
  <c r="AI125" i="13"/>
  <c r="AI124" i="13"/>
  <c r="AI123" i="13"/>
  <c r="AI122" i="13"/>
  <c r="AI121" i="13"/>
  <c r="AI120" i="13"/>
  <c r="AI119" i="13"/>
  <c r="AI118" i="13"/>
  <c r="AI117" i="13"/>
  <c r="AI116" i="13"/>
  <c r="AI115" i="13"/>
  <c r="AI114" i="13"/>
  <c r="AI113" i="13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I87" i="13"/>
  <c r="AI86" i="13"/>
  <c r="AI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9" i="13"/>
  <c r="AI58" i="13"/>
  <c r="AI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I31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F298" i="13"/>
  <c r="AF297" i="13"/>
  <c r="AF296" i="13"/>
  <c r="AF295" i="13"/>
  <c r="AF294" i="13"/>
  <c r="AF293" i="13"/>
  <c r="AF292" i="13"/>
  <c r="AF291" i="13"/>
  <c r="AF290" i="13"/>
  <c r="AF289" i="13"/>
  <c r="AF288" i="13"/>
  <c r="AF287" i="13"/>
  <c r="AF286" i="13"/>
  <c r="AF285" i="13"/>
  <c r="AF284" i="13"/>
  <c r="AF283" i="13"/>
  <c r="AF282" i="13"/>
  <c r="AF281" i="13"/>
  <c r="AF280" i="13"/>
  <c r="AF279" i="13"/>
  <c r="AF278" i="13"/>
  <c r="AF277" i="13"/>
  <c r="AF276" i="13"/>
  <c r="AF275" i="13"/>
  <c r="AF274" i="13"/>
  <c r="AF273" i="13"/>
  <c r="AF272" i="13"/>
  <c r="AF271" i="13"/>
  <c r="AF270" i="13"/>
  <c r="AF269" i="13"/>
  <c r="AF268" i="13"/>
  <c r="AF267" i="13"/>
  <c r="AF266" i="13"/>
  <c r="AF265" i="13"/>
  <c r="AF264" i="13"/>
  <c r="AF263" i="13"/>
  <c r="AF262" i="13"/>
  <c r="AF261" i="13"/>
  <c r="AF260" i="13"/>
  <c r="AF259" i="13"/>
  <c r="AF258" i="13"/>
  <c r="AF257" i="13"/>
  <c r="AF256" i="13"/>
  <c r="AF255" i="13"/>
  <c r="AF254" i="13"/>
  <c r="AF253" i="13"/>
  <c r="AF252" i="13"/>
  <c r="AF251" i="13"/>
  <c r="AF250" i="13"/>
  <c r="AF249" i="13"/>
  <c r="AF248" i="13"/>
  <c r="AF247" i="13"/>
  <c r="AF246" i="13"/>
  <c r="AF245" i="13"/>
  <c r="AF244" i="13"/>
  <c r="AF243" i="13"/>
  <c r="AF242" i="13"/>
  <c r="AF241" i="13"/>
  <c r="AF240" i="13"/>
  <c r="AF239" i="13"/>
  <c r="AF238" i="13"/>
  <c r="AF237" i="13"/>
  <c r="AF236" i="13"/>
  <c r="AF235" i="13"/>
  <c r="AF234" i="13"/>
  <c r="AF233" i="13"/>
  <c r="AF232" i="13"/>
  <c r="AF231" i="13"/>
  <c r="AF230" i="13"/>
  <c r="AF229" i="13"/>
  <c r="AF228" i="13"/>
  <c r="AF227" i="13"/>
  <c r="AF226" i="13"/>
  <c r="AF225" i="13"/>
  <c r="AF224" i="13"/>
  <c r="AF223" i="13"/>
  <c r="AF222" i="13"/>
  <c r="AF221" i="13"/>
  <c r="AF220" i="13"/>
  <c r="AF219" i="13"/>
  <c r="AF218" i="13"/>
  <c r="AF217" i="13"/>
  <c r="AF216" i="13"/>
  <c r="AF215" i="13"/>
  <c r="AF214" i="13"/>
  <c r="AF213" i="13"/>
  <c r="AF212" i="13"/>
  <c r="AF211" i="13"/>
  <c r="AF210" i="13"/>
  <c r="AF209" i="13"/>
  <c r="AF208" i="13"/>
  <c r="AF207" i="13"/>
  <c r="AF206" i="13"/>
  <c r="AF205" i="13"/>
  <c r="AF204" i="13"/>
  <c r="AF203" i="13"/>
  <c r="AF202" i="13"/>
  <c r="AF201" i="13"/>
  <c r="AF200" i="13"/>
  <c r="AF199" i="13"/>
  <c r="AF198" i="13"/>
  <c r="AF197" i="13"/>
  <c r="AF196" i="13"/>
  <c r="AF195" i="13"/>
  <c r="AF194" i="13"/>
  <c r="AF193" i="13"/>
  <c r="AF192" i="13"/>
  <c r="AF191" i="13"/>
  <c r="AF190" i="13"/>
  <c r="AF189" i="13"/>
  <c r="AF188" i="13"/>
  <c r="AF187" i="13"/>
  <c r="AF186" i="13"/>
  <c r="AF185" i="13"/>
  <c r="AF184" i="13"/>
  <c r="AF183" i="13"/>
  <c r="AF182" i="13"/>
  <c r="AF181" i="13"/>
  <c r="AF180" i="13"/>
  <c r="AF179" i="13"/>
  <c r="AF178" i="13"/>
  <c r="AF177" i="13"/>
  <c r="AF176" i="13"/>
  <c r="AF175" i="13"/>
  <c r="AF174" i="13"/>
  <c r="AF173" i="13"/>
  <c r="AF172" i="13"/>
  <c r="AF171" i="13"/>
  <c r="AF170" i="13"/>
  <c r="AF169" i="13"/>
  <c r="AF168" i="13"/>
  <c r="AF167" i="13"/>
  <c r="AF166" i="13"/>
  <c r="AF165" i="13"/>
  <c r="AF164" i="13"/>
  <c r="AF163" i="13"/>
  <c r="AF162" i="13"/>
  <c r="AF161" i="13"/>
  <c r="AF160" i="13"/>
  <c r="AF159" i="13"/>
  <c r="AF158" i="13"/>
  <c r="AF157" i="13"/>
  <c r="AF156" i="13"/>
  <c r="AF155" i="13"/>
  <c r="AF154" i="13"/>
  <c r="AF153" i="13"/>
  <c r="AF152" i="13"/>
  <c r="AF151" i="13"/>
  <c r="AF150" i="13"/>
  <c r="AF149" i="13"/>
  <c r="AF148" i="13"/>
  <c r="AF147" i="13"/>
  <c r="AF146" i="13"/>
  <c r="AF145" i="13"/>
  <c r="AF144" i="13"/>
  <c r="AF143" i="13"/>
  <c r="AF142" i="13"/>
  <c r="AF141" i="13"/>
  <c r="AF140" i="13"/>
  <c r="AF139" i="13"/>
  <c r="AF138" i="13"/>
  <c r="AF137" i="13"/>
  <c r="AF136" i="13"/>
  <c r="AF135" i="13"/>
  <c r="AF134" i="13"/>
  <c r="AF133" i="13"/>
  <c r="AF132" i="13"/>
  <c r="AF131" i="13"/>
  <c r="AF130" i="13"/>
  <c r="AF129" i="13"/>
  <c r="AF128" i="13"/>
  <c r="AF127" i="13"/>
  <c r="AF126" i="13"/>
  <c r="AF125" i="13"/>
  <c r="AF124" i="13"/>
  <c r="AF123" i="13"/>
  <c r="AF122" i="13"/>
  <c r="AF121" i="13"/>
  <c r="AF120" i="13"/>
  <c r="AF119" i="13"/>
  <c r="AF118" i="13"/>
  <c r="AF117" i="13"/>
  <c r="AF116" i="13"/>
  <c r="AF115" i="13"/>
  <c r="AF114" i="13"/>
  <c r="AF113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6" i="13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BG298" i="13"/>
  <c r="BG297" i="13"/>
  <c r="BG296" i="13"/>
  <c r="BG295" i="13"/>
  <c r="BG294" i="13"/>
  <c r="BG293" i="13"/>
  <c r="BG292" i="13"/>
  <c r="BG291" i="13"/>
  <c r="BG290" i="13"/>
  <c r="BG289" i="13"/>
  <c r="BG288" i="13"/>
  <c r="BG287" i="13"/>
  <c r="BG286" i="13"/>
  <c r="BG285" i="13"/>
  <c r="BG284" i="13"/>
  <c r="BG283" i="13"/>
  <c r="BG282" i="13"/>
  <c r="BG281" i="13"/>
  <c r="BG280" i="13"/>
  <c r="BG279" i="13"/>
  <c r="BG278" i="13"/>
  <c r="BG277" i="13"/>
  <c r="BG276" i="13"/>
  <c r="BG275" i="13"/>
  <c r="BG274" i="13"/>
  <c r="BG273" i="13"/>
  <c r="BG272" i="13"/>
  <c r="BG271" i="13"/>
  <c r="BG270" i="13"/>
  <c r="BG269" i="13"/>
  <c r="BG268" i="13"/>
  <c r="BG267" i="13"/>
  <c r="BG266" i="13"/>
  <c r="BG265" i="13"/>
  <c r="BG264" i="13"/>
  <c r="BG263" i="13"/>
  <c r="BG262" i="13"/>
  <c r="BG261" i="13"/>
  <c r="BG260" i="13"/>
  <c r="BG259" i="13"/>
  <c r="BG258" i="13"/>
  <c r="BG257" i="13"/>
  <c r="BG256" i="13"/>
  <c r="BG255" i="13"/>
  <c r="BG254" i="13"/>
  <c r="BG253" i="13"/>
  <c r="BG252" i="13"/>
  <c r="BG251" i="13"/>
  <c r="BG250" i="13"/>
  <c r="BG249" i="13"/>
  <c r="BG248" i="13"/>
  <c r="BG247" i="13"/>
  <c r="BG246" i="13"/>
  <c r="BG245" i="13"/>
  <c r="BG244" i="13"/>
  <c r="BG243" i="13"/>
  <c r="BG242" i="13"/>
  <c r="BG241" i="13"/>
  <c r="BG240" i="13"/>
  <c r="BG239" i="13"/>
  <c r="BG238" i="13"/>
  <c r="BG237" i="13"/>
  <c r="BG236" i="13"/>
  <c r="BG235" i="13"/>
  <c r="BG234" i="13"/>
  <c r="BG233" i="13"/>
  <c r="BG232" i="13"/>
  <c r="BG231" i="13"/>
  <c r="BG230" i="13"/>
  <c r="BG229" i="13"/>
  <c r="BG228" i="13"/>
  <c r="BG227" i="13"/>
  <c r="BG226" i="13"/>
  <c r="BG225" i="13"/>
  <c r="BG224" i="13"/>
  <c r="BG223" i="13"/>
  <c r="BG222" i="13"/>
  <c r="BG221" i="13"/>
  <c r="BG220" i="13"/>
  <c r="BG219" i="13"/>
  <c r="BG218" i="13"/>
  <c r="BG217" i="13"/>
  <c r="BG216" i="13"/>
  <c r="BG215" i="13"/>
  <c r="BG214" i="13"/>
  <c r="BG213" i="13"/>
  <c r="BG212" i="13"/>
  <c r="BG211" i="13"/>
  <c r="BG210" i="13"/>
  <c r="BG209" i="13"/>
  <c r="BG208" i="13"/>
  <c r="BG207" i="13"/>
  <c r="BG206" i="13"/>
  <c r="BG205" i="13"/>
  <c r="BG204" i="13"/>
  <c r="BG203" i="13"/>
  <c r="BG202" i="13"/>
  <c r="BG201" i="13"/>
  <c r="BG200" i="13"/>
  <c r="BG199" i="13"/>
  <c r="BG198" i="13"/>
  <c r="BG197" i="13"/>
  <c r="BG196" i="13"/>
  <c r="BG195" i="13"/>
  <c r="BG194" i="13"/>
  <c r="BG193" i="13"/>
  <c r="BG192" i="13"/>
  <c r="BG191" i="13"/>
  <c r="BG190" i="13"/>
  <c r="BG189" i="13"/>
  <c r="BG188" i="13"/>
  <c r="BG187" i="13"/>
  <c r="BG186" i="13"/>
  <c r="BG185" i="13"/>
  <c r="BG184" i="13"/>
  <c r="BG183" i="13"/>
  <c r="BG182" i="13"/>
  <c r="BG181" i="13"/>
  <c r="BG180" i="13"/>
  <c r="BG179" i="13"/>
  <c r="BG178" i="13"/>
  <c r="BG177" i="13"/>
  <c r="BG176" i="13"/>
  <c r="BG175" i="13"/>
  <c r="BG174" i="13"/>
  <c r="BG173" i="13"/>
  <c r="BG172" i="13"/>
  <c r="BG171" i="13"/>
  <c r="BG170" i="13"/>
  <c r="BG169" i="13"/>
  <c r="BG168" i="13"/>
  <c r="BG167" i="13"/>
  <c r="BG166" i="13"/>
  <c r="BG165" i="13"/>
  <c r="BG164" i="13"/>
  <c r="BG163" i="13"/>
  <c r="BG162" i="13"/>
  <c r="BG161" i="13"/>
  <c r="BG160" i="13"/>
  <c r="BG159" i="13"/>
  <c r="BG158" i="13"/>
  <c r="BG157" i="13"/>
  <c r="BG156" i="13"/>
  <c r="BG155" i="13"/>
  <c r="BG154" i="13"/>
  <c r="BG153" i="13"/>
  <c r="BG152" i="13"/>
  <c r="BG151" i="13"/>
  <c r="BG150" i="13"/>
  <c r="BG149" i="13"/>
  <c r="BG148" i="13"/>
  <c r="BG147" i="13"/>
  <c r="BG146" i="13"/>
  <c r="BG145" i="13"/>
  <c r="BG144" i="13"/>
  <c r="BG143" i="13"/>
  <c r="BG142" i="13"/>
  <c r="BG141" i="13"/>
  <c r="BG140" i="13"/>
  <c r="BG139" i="13"/>
  <c r="BG138" i="13"/>
  <c r="BG137" i="13"/>
  <c r="BG136" i="13"/>
  <c r="BG135" i="13"/>
  <c r="BG134" i="13"/>
  <c r="BG133" i="13"/>
  <c r="BG132" i="13"/>
  <c r="BG131" i="13"/>
  <c r="BG130" i="13"/>
  <c r="BG129" i="13"/>
  <c r="BG128" i="13"/>
  <c r="BG127" i="13"/>
  <c r="BG126" i="13"/>
  <c r="BG125" i="13"/>
  <c r="BG124" i="13"/>
  <c r="BG123" i="13"/>
  <c r="BG122" i="13"/>
  <c r="BG121" i="13"/>
  <c r="BG120" i="13"/>
  <c r="BG119" i="13"/>
  <c r="BG118" i="13"/>
  <c r="BG117" i="13"/>
  <c r="BG116" i="13"/>
  <c r="BG115" i="13"/>
  <c r="BG114" i="13"/>
  <c r="BG113" i="13"/>
  <c r="BG112" i="13"/>
  <c r="BG111" i="13"/>
  <c r="BG110" i="13"/>
  <c r="BG109" i="13"/>
  <c r="BG108" i="13"/>
  <c r="BG107" i="13"/>
  <c r="BG106" i="13"/>
  <c r="BG105" i="13"/>
  <c r="BG104" i="13"/>
  <c r="BG103" i="13"/>
  <c r="BG102" i="13"/>
  <c r="BG101" i="13"/>
  <c r="BG100" i="13"/>
  <c r="BG99" i="13"/>
  <c r="BG98" i="13"/>
  <c r="BG97" i="13"/>
  <c r="BG96" i="13"/>
  <c r="BG95" i="13"/>
  <c r="BG94" i="13"/>
  <c r="BG93" i="13"/>
  <c r="BG92" i="13"/>
  <c r="BG91" i="13"/>
  <c r="BG90" i="13"/>
  <c r="BG89" i="13"/>
  <c r="BG88" i="13"/>
  <c r="BG87" i="13"/>
  <c r="BG86" i="13"/>
  <c r="BG85" i="13"/>
  <c r="BG84" i="13"/>
  <c r="BG83" i="13"/>
  <c r="BG82" i="13"/>
  <c r="BG81" i="13"/>
  <c r="BG80" i="13"/>
  <c r="BG79" i="13"/>
  <c r="BG78" i="13"/>
  <c r="BG77" i="13"/>
  <c r="BG76" i="13"/>
  <c r="BG75" i="13"/>
  <c r="BG74" i="13"/>
  <c r="BG73" i="13"/>
  <c r="BG72" i="13"/>
  <c r="BG71" i="13"/>
  <c r="BG70" i="13"/>
  <c r="BG69" i="13"/>
  <c r="BG68" i="13"/>
  <c r="BG67" i="13"/>
  <c r="BG66" i="13"/>
  <c r="BG65" i="13"/>
  <c r="BG64" i="13"/>
  <c r="BG63" i="13"/>
  <c r="BG62" i="13"/>
  <c r="BG61" i="13"/>
  <c r="BG60" i="13"/>
  <c r="BG59" i="13"/>
  <c r="BG58" i="13"/>
  <c r="BG57" i="13"/>
  <c r="BG56" i="13"/>
  <c r="BG55" i="13"/>
  <c r="BG54" i="13"/>
  <c r="BG53" i="13"/>
  <c r="BG52" i="13"/>
  <c r="BG51" i="13"/>
  <c r="BG50" i="13"/>
  <c r="BG49" i="13"/>
  <c r="BG48" i="13"/>
  <c r="BG47" i="13"/>
  <c r="BG46" i="13"/>
  <c r="BG45" i="13"/>
  <c r="BG44" i="13"/>
  <c r="BG43" i="13"/>
  <c r="BG42" i="13"/>
  <c r="BG41" i="13"/>
  <c r="BG40" i="13"/>
  <c r="BG39" i="13"/>
  <c r="BG38" i="13"/>
  <c r="BG37" i="13"/>
  <c r="BG36" i="13"/>
  <c r="BG35" i="13"/>
  <c r="BG34" i="13"/>
  <c r="BG33" i="13"/>
  <c r="BG32" i="13"/>
  <c r="BG31" i="13"/>
  <c r="BG30" i="13"/>
  <c r="BG29" i="13"/>
  <c r="BG28" i="13"/>
  <c r="BG27" i="13"/>
  <c r="BG26" i="13"/>
  <c r="BG25" i="13"/>
  <c r="BG24" i="13"/>
  <c r="BG23" i="13"/>
  <c r="BG22" i="13"/>
  <c r="BG21" i="13"/>
  <c r="BG20" i="13"/>
  <c r="BG19" i="13"/>
  <c r="BG18" i="13"/>
  <c r="BG17" i="13"/>
  <c r="BG16" i="13"/>
  <c r="BG15" i="13"/>
  <c r="BG14" i="13"/>
  <c r="BG13" i="13"/>
  <c r="BG12" i="13"/>
  <c r="BG11" i="13"/>
  <c r="BG10" i="13"/>
  <c r="BG9" i="13"/>
  <c r="BG8" i="13"/>
  <c r="BG7" i="13"/>
  <c r="BD298" i="13"/>
  <c r="BD297" i="13"/>
  <c r="BD296" i="13"/>
  <c r="BD295" i="13"/>
  <c r="BD294" i="13"/>
  <c r="BD293" i="13"/>
  <c r="BD292" i="13"/>
  <c r="BD291" i="13"/>
  <c r="BD290" i="13"/>
  <c r="BD289" i="13"/>
  <c r="BD288" i="13"/>
  <c r="BD287" i="13"/>
  <c r="BD286" i="13"/>
  <c r="BD285" i="13"/>
  <c r="BD284" i="13"/>
  <c r="BD283" i="13"/>
  <c r="BD282" i="13"/>
  <c r="BD281" i="13"/>
  <c r="BD280" i="13"/>
  <c r="BD279" i="13"/>
  <c r="BD278" i="13"/>
  <c r="BD277" i="13"/>
  <c r="BD276" i="13"/>
  <c r="BD275" i="13"/>
  <c r="BD274" i="13"/>
  <c r="BD273" i="13"/>
  <c r="BD272" i="13"/>
  <c r="BD271" i="13"/>
  <c r="BD270" i="13"/>
  <c r="BD269" i="13"/>
  <c r="BD268" i="13"/>
  <c r="BD267" i="13"/>
  <c r="BD266" i="13"/>
  <c r="BD265" i="13"/>
  <c r="BD264" i="13"/>
  <c r="BD263" i="13"/>
  <c r="BD262" i="13"/>
  <c r="BD261" i="13"/>
  <c r="BD260" i="13"/>
  <c r="BD259" i="13"/>
  <c r="BD258" i="13"/>
  <c r="BD257" i="13"/>
  <c r="BD256" i="13"/>
  <c r="BD255" i="13"/>
  <c r="BD254" i="13"/>
  <c r="BD253" i="13"/>
  <c r="BD252" i="13"/>
  <c r="BD251" i="13"/>
  <c r="BD250" i="13"/>
  <c r="BD249" i="13"/>
  <c r="BD248" i="13"/>
  <c r="BD247" i="13"/>
  <c r="BD246" i="13"/>
  <c r="BD245" i="13"/>
  <c r="BD244" i="13"/>
  <c r="BD243" i="13"/>
  <c r="BD242" i="13"/>
  <c r="BD241" i="13"/>
  <c r="BD240" i="13"/>
  <c r="BD239" i="13"/>
  <c r="BD238" i="13"/>
  <c r="BD237" i="13"/>
  <c r="BD236" i="13"/>
  <c r="BD235" i="13"/>
  <c r="BD234" i="13"/>
  <c r="BD233" i="13"/>
  <c r="BD232" i="13"/>
  <c r="BD231" i="13"/>
  <c r="BD230" i="13"/>
  <c r="BD229" i="13"/>
  <c r="BD228" i="13"/>
  <c r="BD227" i="13"/>
  <c r="BD226" i="13"/>
  <c r="BD225" i="13"/>
  <c r="BD224" i="13"/>
  <c r="BD223" i="13"/>
  <c r="BD222" i="13"/>
  <c r="BD221" i="13"/>
  <c r="BD220" i="13"/>
  <c r="BD219" i="13"/>
  <c r="BD218" i="13"/>
  <c r="BD217" i="13"/>
  <c r="BD216" i="13"/>
  <c r="BD215" i="13"/>
  <c r="BD214" i="13"/>
  <c r="BD213" i="13"/>
  <c r="BD212" i="13"/>
  <c r="BD211" i="13"/>
  <c r="BD210" i="13"/>
  <c r="BD209" i="13"/>
  <c r="BD208" i="13"/>
  <c r="BD207" i="13"/>
  <c r="BD206" i="13"/>
  <c r="BD205" i="13"/>
  <c r="BD204" i="13"/>
  <c r="BD203" i="13"/>
  <c r="BD202" i="13"/>
  <c r="BD201" i="13"/>
  <c r="BD200" i="13"/>
  <c r="BD199" i="13"/>
  <c r="BD198" i="13"/>
  <c r="BD197" i="13"/>
  <c r="BD196" i="13"/>
  <c r="BD195" i="13"/>
  <c r="BD194" i="13"/>
  <c r="BD193" i="13"/>
  <c r="BD192" i="13"/>
  <c r="BD191" i="13"/>
  <c r="BD190" i="13"/>
  <c r="BD189" i="13"/>
  <c r="BD188" i="13"/>
  <c r="BD187" i="13"/>
  <c r="BD186" i="13"/>
  <c r="BD185" i="13"/>
  <c r="BD184" i="13"/>
  <c r="BD183" i="13"/>
  <c r="BD182" i="13"/>
  <c r="BD181" i="13"/>
  <c r="BD180" i="13"/>
  <c r="BD179" i="13"/>
  <c r="BD178" i="13"/>
  <c r="BD177" i="13"/>
  <c r="BD176" i="13"/>
  <c r="BD175" i="13"/>
  <c r="BD174" i="13"/>
  <c r="BD173" i="13"/>
  <c r="BD172" i="13"/>
  <c r="BD171" i="13"/>
  <c r="BD170" i="13"/>
  <c r="BD169" i="13"/>
  <c r="BD168" i="13"/>
  <c r="BD167" i="13"/>
  <c r="BD166" i="13"/>
  <c r="BD165" i="13"/>
  <c r="BD164" i="13"/>
  <c r="BD163" i="13"/>
  <c r="BD162" i="13"/>
  <c r="BD161" i="13"/>
  <c r="BD160" i="13"/>
  <c r="BD159" i="13"/>
  <c r="BD158" i="13"/>
  <c r="BD157" i="13"/>
  <c r="BD156" i="13"/>
  <c r="BD155" i="13"/>
  <c r="BD154" i="13"/>
  <c r="BD153" i="13"/>
  <c r="BD152" i="13"/>
  <c r="BD151" i="13"/>
  <c r="BD150" i="13"/>
  <c r="BD149" i="13"/>
  <c r="BD148" i="13"/>
  <c r="BD147" i="13"/>
  <c r="BD146" i="13"/>
  <c r="BD145" i="13"/>
  <c r="BD144" i="13"/>
  <c r="BD143" i="13"/>
  <c r="BD142" i="13"/>
  <c r="BD141" i="13"/>
  <c r="BD140" i="13"/>
  <c r="BD139" i="13"/>
  <c r="BD138" i="13"/>
  <c r="BD137" i="13"/>
  <c r="BD136" i="13"/>
  <c r="BD135" i="13"/>
  <c r="BD134" i="13"/>
  <c r="BD133" i="13"/>
  <c r="BD132" i="13"/>
  <c r="BD131" i="13"/>
  <c r="BD130" i="13"/>
  <c r="BD129" i="13"/>
  <c r="BD128" i="13"/>
  <c r="BD127" i="13"/>
  <c r="BD126" i="13"/>
  <c r="BD125" i="13"/>
  <c r="BD124" i="13"/>
  <c r="BD123" i="13"/>
  <c r="BD122" i="13"/>
  <c r="BD121" i="13"/>
  <c r="BD120" i="13"/>
  <c r="BD119" i="13"/>
  <c r="BD118" i="13"/>
  <c r="BD117" i="13"/>
  <c r="BD116" i="13"/>
  <c r="BD115" i="13"/>
  <c r="BD114" i="13"/>
  <c r="BD113" i="13"/>
  <c r="BD112" i="13"/>
  <c r="BD111" i="13"/>
  <c r="BD110" i="13"/>
  <c r="BD109" i="13"/>
  <c r="BD108" i="13"/>
  <c r="BD107" i="13"/>
  <c r="BD106" i="13"/>
  <c r="BD105" i="13"/>
  <c r="BD104" i="13"/>
  <c r="BD103" i="13"/>
  <c r="BD102" i="13"/>
  <c r="BD101" i="13"/>
  <c r="BD100" i="13"/>
  <c r="BD99" i="13"/>
  <c r="BD98" i="13"/>
  <c r="BD97" i="13"/>
  <c r="BD96" i="13"/>
  <c r="BD95" i="13"/>
  <c r="BD94" i="13"/>
  <c r="BD93" i="13"/>
  <c r="BD92" i="13"/>
  <c r="BD91" i="13"/>
  <c r="BD90" i="13"/>
  <c r="BD89" i="13"/>
  <c r="BD88" i="13"/>
  <c r="BD87" i="13"/>
  <c r="BD86" i="13"/>
  <c r="BD85" i="13"/>
  <c r="BD84" i="13"/>
  <c r="BD83" i="13"/>
  <c r="BD82" i="13"/>
  <c r="BD81" i="13"/>
  <c r="BD80" i="13"/>
  <c r="BD79" i="13"/>
  <c r="BD78" i="13"/>
  <c r="BD77" i="13"/>
  <c r="BD76" i="13"/>
  <c r="BD75" i="13"/>
  <c r="BD74" i="13"/>
  <c r="BD73" i="13"/>
  <c r="BD72" i="13"/>
  <c r="BD71" i="13"/>
  <c r="BD70" i="13"/>
  <c r="BD69" i="13"/>
  <c r="BD68" i="13"/>
  <c r="BD67" i="13"/>
  <c r="BD66" i="13"/>
  <c r="BD65" i="13"/>
  <c r="BD64" i="13"/>
  <c r="BD63" i="13"/>
  <c r="BD62" i="13"/>
  <c r="BD61" i="13"/>
  <c r="BD60" i="13"/>
  <c r="BD59" i="13"/>
  <c r="BD58" i="13"/>
  <c r="BD57" i="13"/>
  <c r="BD56" i="13"/>
  <c r="BD55" i="13"/>
  <c r="BD54" i="13"/>
  <c r="BD53" i="13"/>
  <c r="BD52" i="13"/>
  <c r="BD51" i="13"/>
  <c r="BD50" i="13"/>
  <c r="BD49" i="13"/>
  <c r="BD48" i="13"/>
  <c r="BD47" i="13"/>
  <c r="BD46" i="13"/>
  <c r="BD45" i="13"/>
  <c r="BD44" i="13"/>
  <c r="BD43" i="13"/>
  <c r="BD42" i="13"/>
  <c r="BD41" i="13"/>
  <c r="BD40" i="13"/>
  <c r="BD39" i="13"/>
  <c r="BD38" i="13"/>
  <c r="BD37" i="13"/>
  <c r="BD36" i="13"/>
  <c r="BD35" i="13"/>
  <c r="BD34" i="13"/>
  <c r="BD33" i="13"/>
  <c r="BD32" i="13"/>
  <c r="BD31" i="13"/>
  <c r="BD30" i="13"/>
  <c r="BD29" i="13"/>
  <c r="BD28" i="13"/>
  <c r="BD27" i="13"/>
  <c r="BD26" i="13"/>
  <c r="BD25" i="13"/>
  <c r="BD24" i="13"/>
  <c r="BD23" i="13"/>
  <c r="BD22" i="13"/>
  <c r="BD21" i="13"/>
  <c r="BD20" i="13"/>
  <c r="BD19" i="13"/>
  <c r="BD18" i="13"/>
  <c r="BD17" i="13"/>
  <c r="BD16" i="13"/>
  <c r="BD15" i="13"/>
  <c r="BD14" i="13"/>
  <c r="BD13" i="13"/>
  <c r="BD12" i="13"/>
  <c r="BD11" i="13"/>
  <c r="BD10" i="13"/>
  <c r="BD9" i="13"/>
  <c r="BD8" i="13"/>
  <c r="BD7" i="13"/>
  <c r="BA298" i="13"/>
  <c r="BA297" i="13"/>
  <c r="BA296" i="13"/>
  <c r="BA295" i="13"/>
  <c r="BA294" i="13"/>
  <c r="BA293" i="13"/>
  <c r="BA292" i="13"/>
  <c r="BA291" i="13"/>
  <c r="BA290" i="13"/>
  <c r="BA289" i="13"/>
  <c r="BA288" i="13"/>
  <c r="BA287" i="13"/>
  <c r="BA286" i="13"/>
  <c r="BA285" i="13"/>
  <c r="BA284" i="13"/>
  <c r="BA283" i="13"/>
  <c r="BA282" i="13"/>
  <c r="BA281" i="13"/>
  <c r="BA280" i="13"/>
  <c r="BA279" i="13"/>
  <c r="BA278" i="13"/>
  <c r="BA277" i="13"/>
  <c r="BA276" i="13"/>
  <c r="BA275" i="13"/>
  <c r="BA274" i="13"/>
  <c r="BA273" i="13"/>
  <c r="BA272" i="13"/>
  <c r="BA271" i="13"/>
  <c r="BA270" i="13"/>
  <c r="BA269" i="13"/>
  <c r="BA268" i="13"/>
  <c r="BA267" i="13"/>
  <c r="BA266" i="13"/>
  <c r="BA265" i="13"/>
  <c r="BA264" i="13"/>
  <c r="BA263" i="13"/>
  <c r="BA262" i="13"/>
  <c r="BA261" i="13"/>
  <c r="BA260" i="13"/>
  <c r="BA259" i="13"/>
  <c r="BA258" i="13"/>
  <c r="BA257" i="13"/>
  <c r="BA256" i="13"/>
  <c r="BA255" i="13"/>
  <c r="BA254" i="13"/>
  <c r="BA253" i="13"/>
  <c r="BA252" i="13"/>
  <c r="BA251" i="13"/>
  <c r="BA250" i="13"/>
  <c r="BA249" i="13"/>
  <c r="BA248" i="13"/>
  <c r="BA247" i="13"/>
  <c r="BA246" i="13"/>
  <c r="BA245" i="13"/>
  <c r="BA244" i="13"/>
  <c r="BA243" i="13"/>
  <c r="BA242" i="13"/>
  <c r="BA241" i="13"/>
  <c r="BA240" i="13"/>
  <c r="BA239" i="13"/>
  <c r="BA238" i="13"/>
  <c r="BA237" i="13"/>
  <c r="BA236" i="13"/>
  <c r="BA235" i="13"/>
  <c r="BA234" i="13"/>
  <c r="BA233" i="13"/>
  <c r="BA232" i="13"/>
  <c r="BA231" i="13"/>
  <c r="BA230" i="13"/>
  <c r="BA229" i="13"/>
  <c r="BA228" i="13"/>
  <c r="BA227" i="13"/>
  <c r="BA226" i="13"/>
  <c r="BA225" i="13"/>
  <c r="BA224" i="13"/>
  <c r="BA223" i="13"/>
  <c r="BA222" i="13"/>
  <c r="BA221" i="13"/>
  <c r="BA220" i="13"/>
  <c r="BA219" i="13"/>
  <c r="BA218" i="13"/>
  <c r="BA217" i="13"/>
  <c r="BA216" i="13"/>
  <c r="BA215" i="13"/>
  <c r="BA214" i="13"/>
  <c r="BA213" i="13"/>
  <c r="BA212" i="13"/>
  <c r="BA211" i="13"/>
  <c r="BA210" i="13"/>
  <c r="BA209" i="13"/>
  <c r="BA208" i="13"/>
  <c r="BA207" i="13"/>
  <c r="BA206" i="13"/>
  <c r="BA205" i="13"/>
  <c r="BA204" i="13"/>
  <c r="BA203" i="13"/>
  <c r="BA202" i="13"/>
  <c r="BA201" i="13"/>
  <c r="BA200" i="13"/>
  <c r="BA199" i="13"/>
  <c r="BA198" i="13"/>
  <c r="BA197" i="13"/>
  <c r="BA196" i="13"/>
  <c r="BA195" i="13"/>
  <c r="BA194" i="13"/>
  <c r="BA193" i="13"/>
  <c r="BA192" i="13"/>
  <c r="BA191" i="13"/>
  <c r="BA190" i="13"/>
  <c r="BA189" i="13"/>
  <c r="BA188" i="13"/>
  <c r="BA187" i="13"/>
  <c r="BA186" i="13"/>
  <c r="BA185" i="13"/>
  <c r="BA184" i="13"/>
  <c r="BA183" i="13"/>
  <c r="BA182" i="13"/>
  <c r="BA181" i="13"/>
  <c r="BA180" i="13"/>
  <c r="BA179" i="13"/>
  <c r="BA178" i="13"/>
  <c r="BA177" i="13"/>
  <c r="BA176" i="13"/>
  <c r="BA175" i="13"/>
  <c r="BA174" i="13"/>
  <c r="BA173" i="13"/>
  <c r="BA172" i="13"/>
  <c r="BA171" i="13"/>
  <c r="BA170" i="13"/>
  <c r="BA169" i="13"/>
  <c r="BA168" i="13"/>
  <c r="BA167" i="13"/>
  <c r="BA166" i="13"/>
  <c r="BA165" i="13"/>
  <c r="BA164" i="13"/>
  <c r="BA163" i="13"/>
  <c r="BA162" i="13"/>
  <c r="BA161" i="13"/>
  <c r="BA160" i="13"/>
  <c r="BA159" i="13"/>
  <c r="BA158" i="13"/>
  <c r="BA157" i="13"/>
  <c r="BA156" i="13"/>
  <c r="BA155" i="13"/>
  <c r="BA154" i="13"/>
  <c r="BA153" i="13"/>
  <c r="BA152" i="13"/>
  <c r="BA151" i="13"/>
  <c r="BA150" i="13"/>
  <c r="BA149" i="13"/>
  <c r="BA148" i="13"/>
  <c r="BA147" i="13"/>
  <c r="BA146" i="13"/>
  <c r="BA145" i="13"/>
  <c r="BA144" i="13"/>
  <c r="BA143" i="13"/>
  <c r="BA142" i="13"/>
  <c r="BA141" i="13"/>
  <c r="BA140" i="13"/>
  <c r="BA139" i="13"/>
  <c r="BA138" i="13"/>
  <c r="BA137" i="13"/>
  <c r="BA136" i="13"/>
  <c r="BA135" i="13"/>
  <c r="BA134" i="13"/>
  <c r="BA133" i="13"/>
  <c r="BA132" i="13"/>
  <c r="BA131" i="13"/>
  <c r="BA130" i="13"/>
  <c r="BA129" i="13"/>
  <c r="BA128" i="13"/>
  <c r="BA127" i="13"/>
  <c r="BA126" i="13"/>
  <c r="BA125" i="13"/>
  <c r="BA124" i="13"/>
  <c r="BA123" i="13"/>
  <c r="BA122" i="13"/>
  <c r="BA121" i="13"/>
  <c r="BA120" i="13"/>
  <c r="BA119" i="13"/>
  <c r="BA118" i="13"/>
  <c r="BA117" i="13"/>
  <c r="BA116" i="13"/>
  <c r="BA115" i="13"/>
  <c r="BA114" i="13"/>
  <c r="BA113" i="13"/>
  <c r="BA112" i="13"/>
  <c r="BA111" i="13"/>
  <c r="BA110" i="13"/>
  <c r="BA109" i="13"/>
  <c r="BA108" i="13"/>
  <c r="BA107" i="13"/>
  <c r="BA106" i="13"/>
  <c r="BA105" i="13"/>
  <c r="BA104" i="13"/>
  <c r="BA103" i="13"/>
  <c r="BA102" i="13"/>
  <c r="BA101" i="13"/>
  <c r="BA100" i="13"/>
  <c r="BA99" i="13"/>
  <c r="BA98" i="13"/>
  <c r="BA97" i="13"/>
  <c r="BA96" i="13"/>
  <c r="BA95" i="13"/>
  <c r="BA94" i="13"/>
  <c r="BA93" i="13"/>
  <c r="BA92" i="13"/>
  <c r="BA91" i="13"/>
  <c r="BA90" i="13"/>
  <c r="BA89" i="13"/>
  <c r="BA88" i="13"/>
  <c r="BA87" i="13"/>
  <c r="BA86" i="13"/>
  <c r="BA85" i="13"/>
  <c r="BA84" i="13"/>
  <c r="BA83" i="13"/>
  <c r="BA82" i="13"/>
  <c r="BA81" i="13"/>
  <c r="BA80" i="13"/>
  <c r="BA79" i="13"/>
  <c r="BA78" i="13"/>
  <c r="BA77" i="13"/>
  <c r="BA76" i="13"/>
  <c r="BA75" i="13"/>
  <c r="BA74" i="13"/>
  <c r="BA73" i="13"/>
  <c r="BA72" i="13"/>
  <c r="BA71" i="13"/>
  <c r="BA70" i="13"/>
  <c r="BA69" i="13"/>
  <c r="BA68" i="13"/>
  <c r="BA67" i="13"/>
  <c r="BA66" i="13"/>
  <c r="BA65" i="13"/>
  <c r="BA64" i="13"/>
  <c r="BA63" i="13"/>
  <c r="BA62" i="13"/>
  <c r="BA61" i="13"/>
  <c r="BA60" i="13"/>
  <c r="BA59" i="13"/>
  <c r="BA58" i="13"/>
  <c r="BA57" i="13"/>
  <c r="BA56" i="13"/>
  <c r="BA55" i="13"/>
  <c r="BA54" i="13"/>
  <c r="BA53" i="13"/>
  <c r="BA52" i="13"/>
  <c r="BA51" i="13"/>
  <c r="BA50" i="13"/>
  <c r="BA49" i="13"/>
  <c r="BA48" i="13"/>
  <c r="BA47" i="13"/>
  <c r="BA46" i="13"/>
  <c r="BA45" i="13"/>
  <c r="BA44" i="13"/>
  <c r="BA43" i="13"/>
  <c r="BA42" i="13"/>
  <c r="BA41" i="13"/>
  <c r="BA40" i="13"/>
  <c r="BA39" i="13"/>
  <c r="BA38" i="13"/>
  <c r="BA37" i="13"/>
  <c r="BA36" i="13"/>
  <c r="BA35" i="13"/>
  <c r="BA34" i="13"/>
  <c r="BA33" i="13"/>
  <c r="BA32" i="13"/>
  <c r="BA31" i="13"/>
  <c r="BA30" i="13"/>
  <c r="BA29" i="13"/>
  <c r="BA28" i="13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AX298" i="13"/>
  <c r="AX297" i="13"/>
  <c r="AX296" i="13"/>
  <c r="AX295" i="13"/>
  <c r="AX294" i="13"/>
  <c r="AX293" i="13"/>
  <c r="AX292" i="13"/>
  <c r="AX291" i="13"/>
  <c r="AX290" i="13"/>
  <c r="AX289" i="13"/>
  <c r="AX288" i="13"/>
  <c r="AX287" i="13"/>
  <c r="AX286" i="13"/>
  <c r="AX285" i="13"/>
  <c r="AX284" i="13"/>
  <c r="AX283" i="13"/>
  <c r="AX282" i="13"/>
  <c r="AX281" i="13"/>
  <c r="AX280" i="13"/>
  <c r="AX279" i="13"/>
  <c r="AX278" i="13"/>
  <c r="AX277" i="13"/>
  <c r="AX276" i="13"/>
  <c r="AX275" i="13"/>
  <c r="AX274" i="13"/>
  <c r="AX273" i="13"/>
  <c r="AX272" i="13"/>
  <c r="AX271" i="13"/>
  <c r="AX270" i="13"/>
  <c r="AX269" i="13"/>
  <c r="AX268" i="13"/>
  <c r="AX267" i="13"/>
  <c r="AX266" i="13"/>
  <c r="AX265" i="13"/>
  <c r="AX264" i="13"/>
  <c r="AX263" i="13"/>
  <c r="AX262" i="13"/>
  <c r="AX261" i="13"/>
  <c r="AX260" i="13"/>
  <c r="AX259" i="13"/>
  <c r="AX258" i="13"/>
  <c r="AX257" i="13"/>
  <c r="AX256" i="13"/>
  <c r="AX255" i="13"/>
  <c r="AX254" i="13"/>
  <c r="AX253" i="13"/>
  <c r="AX252" i="13"/>
  <c r="AX251" i="13"/>
  <c r="AX250" i="13"/>
  <c r="AX249" i="13"/>
  <c r="AX248" i="13"/>
  <c r="AX247" i="13"/>
  <c r="AX246" i="13"/>
  <c r="AX245" i="13"/>
  <c r="AX244" i="13"/>
  <c r="AX243" i="13"/>
  <c r="AX242" i="13"/>
  <c r="AX241" i="13"/>
  <c r="AX240" i="13"/>
  <c r="AX239" i="13"/>
  <c r="AX238" i="13"/>
  <c r="AX237" i="13"/>
  <c r="AX236" i="13"/>
  <c r="AX235" i="13"/>
  <c r="AX234" i="13"/>
  <c r="AX233" i="13"/>
  <c r="AX232" i="13"/>
  <c r="AX231" i="13"/>
  <c r="AX230" i="13"/>
  <c r="AX229" i="13"/>
  <c r="AX228" i="13"/>
  <c r="AX227" i="13"/>
  <c r="AX226" i="13"/>
  <c r="AX225" i="13"/>
  <c r="AX224" i="13"/>
  <c r="AX223" i="13"/>
  <c r="AX222" i="13"/>
  <c r="AX221" i="13"/>
  <c r="AX220" i="13"/>
  <c r="AX219" i="13"/>
  <c r="AX218" i="13"/>
  <c r="AX217" i="13"/>
  <c r="AX216" i="13"/>
  <c r="AX215" i="13"/>
  <c r="AX214" i="13"/>
  <c r="AX213" i="13"/>
  <c r="AX212" i="13"/>
  <c r="AX211" i="13"/>
  <c r="AX210" i="13"/>
  <c r="AX209" i="13"/>
  <c r="AX208" i="13"/>
  <c r="AX207" i="13"/>
  <c r="AX206" i="13"/>
  <c r="AX205" i="13"/>
  <c r="AX204" i="13"/>
  <c r="AX203" i="13"/>
  <c r="AX202" i="13"/>
  <c r="AX201" i="13"/>
  <c r="AX200" i="13"/>
  <c r="AX199" i="13"/>
  <c r="AX198" i="13"/>
  <c r="AX197" i="13"/>
  <c r="AX196" i="13"/>
  <c r="AX195" i="13"/>
  <c r="AX194" i="13"/>
  <c r="AX193" i="13"/>
  <c r="AX192" i="13"/>
  <c r="AX191" i="13"/>
  <c r="AX190" i="13"/>
  <c r="AX189" i="13"/>
  <c r="AX188" i="13"/>
  <c r="AX187" i="13"/>
  <c r="AX186" i="13"/>
  <c r="AX185" i="13"/>
  <c r="AX184" i="13"/>
  <c r="AX183" i="13"/>
  <c r="AX182" i="13"/>
  <c r="AX181" i="13"/>
  <c r="AX180" i="13"/>
  <c r="AX179" i="13"/>
  <c r="AX178" i="13"/>
  <c r="AX177" i="13"/>
  <c r="AX176" i="13"/>
  <c r="AX175" i="13"/>
  <c r="AX174" i="13"/>
  <c r="AX173" i="13"/>
  <c r="AX172" i="13"/>
  <c r="AX171" i="13"/>
  <c r="AX170" i="13"/>
  <c r="AX169" i="13"/>
  <c r="AX168" i="13"/>
  <c r="AX167" i="13"/>
  <c r="AX166" i="13"/>
  <c r="AX165" i="13"/>
  <c r="AX164" i="13"/>
  <c r="AX163" i="13"/>
  <c r="AX162" i="13"/>
  <c r="AX161" i="13"/>
  <c r="AX160" i="13"/>
  <c r="AX159" i="13"/>
  <c r="AX158" i="13"/>
  <c r="AX157" i="13"/>
  <c r="AX156" i="13"/>
  <c r="AX155" i="13"/>
  <c r="AX154" i="13"/>
  <c r="AX153" i="13"/>
  <c r="AX152" i="13"/>
  <c r="AX151" i="13"/>
  <c r="AX150" i="13"/>
  <c r="AX149" i="13"/>
  <c r="AX148" i="13"/>
  <c r="AX147" i="13"/>
  <c r="AX146" i="13"/>
  <c r="AX145" i="13"/>
  <c r="AX144" i="13"/>
  <c r="AX143" i="13"/>
  <c r="AX142" i="13"/>
  <c r="AX141" i="13"/>
  <c r="AX140" i="13"/>
  <c r="AX139" i="13"/>
  <c r="AX138" i="13"/>
  <c r="AX137" i="13"/>
  <c r="AX136" i="13"/>
  <c r="AX135" i="13"/>
  <c r="AX134" i="13"/>
  <c r="AX133" i="13"/>
  <c r="AX132" i="13"/>
  <c r="AX131" i="13"/>
  <c r="AX130" i="13"/>
  <c r="AX129" i="13"/>
  <c r="AX128" i="13"/>
  <c r="AX127" i="13"/>
  <c r="AX126" i="13"/>
  <c r="AX125" i="13"/>
  <c r="AX124" i="13"/>
  <c r="AX123" i="13"/>
  <c r="AX122" i="13"/>
  <c r="AX121" i="13"/>
  <c r="AX120" i="13"/>
  <c r="AX119" i="13"/>
  <c r="AX118" i="13"/>
  <c r="AX117" i="13"/>
  <c r="AX116" i="13"/>
  <c r="AX115" i="13"/>
  <c r="AX114" i="13"/>
  <c r="AX113" i="13"/>
  <c r="AX112" i="13"/>
  <c r="AX111" i="13"/>
  <c r="AX110" i="13"/>
  <c r="AX109" i="13"/>
  <c r="AX108" i="13"/>
  <c r="AX107" i="13"/>
  <c r="AX106" i="13"/>
  <c r="AX105" i="13"/>
  <c r="AX104" i="13"/>
  <c r="AX103" i="13"/>
  <c r="AX102" i="13"/>
  <c r="AX101" i="13"/>
  <c r="AX100" i="13"/>
  <c r="AX99" i="13"/>
  <c r="AX98" i="13"/>
  <c r="AX97" i="13"/>
  <c r="AX96" i="13"/>
  <c r="AX95" i="13"/>
  <c r="AX94" i="13"/>
  <c r="AX93" i="13"/>
  <c r="AX92" i="13"/>
  <c r="AX91" i="13"/>
  <c r="AX90" i="13"/>
  <c r="AX89" i="13"/>
  <c r="AX88" i="13"/>
  <c r="AX87" i="13"/>
  <c r="AX86" i="13"/>
  <c r="AX85" i="13"/>
  <c r="AX84" i="13"/>
  <c r="AX83" i="13"/>
  <c r="AX82" i="13"/>
  <c r="AX81" i="13"/>
  <c r="AX80" i="13"/>
  <c r="AX79" i="13"/>
  <c r="AX78" i="13"/>
  <c r="AX77" i="13"/>
  <c r="AX76" i="13"/>
  <c r="AX75" i="13"/>
  <c r="AX74" i="13"/>
  <c r="AX73" i="13"/>
  <c r="AX72" i="13"/>
  <c r="AX71" i="13"/>
  <c r="AX70" i="13"/>
  <c r="AX69" i="13"/>
  <c r="AX68" i="13"/>
  <c r="AX67" i="13"/>
  <c r="AX66" i="13"/>
  <c r="AX65" i="13"/>
  <c r="AX64" i="13"/>
  <c r="AX63" i="13"/>
  <c r="AX62" i="13"/>
  <c r="AX61" i="13"/>
  <c r="AX60" i="13"/>
  <c r="AX59" i="13"/>
  <c r="AX58" i="13"/>
  <c r="AX57" i="13"/>
  <c r="AX56" i="13"/>
  <c r="AX55" i="13"/>
  <c r="AX54" i="13"/>
  <c r="AX53" i="13"/>
  <c r="AX52" i="13"/>
  <c r="AX51" i="13"/>
  <c r="AX50" i="13"/>
  <c r="AX49" i="13"/>
  <c r="AX48" i="13"/>
  <c r="AX47" i="13"/>
  <c r="AX46" i="13"/>
  <c r="AX45" i="13"/>
  <c r="AX44" i="13"/>
  <c r="AX43" i="13"/>
  <c r="AX42" i="13"/>
  <c r="AX41" i="13"/>
  <c r="AX40" i="13"/>
  <c r="AX39" i="13"/>
  <c r="AX38" i="13"/>
  <c r="AX37" i="13"/>
  <c r="AX36" i="13"/>
  <c r="AX35" i="13"/>
  <c r="AX34" i="13"/>
  <c r="AX33" i="13"/>
  <c r="AX32" i="13"/>
  <c r="AX31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AU298" i="13"/>
  <c r="AU297" i="13"/>
  <c r="AU296" i="13"/>
  <c r="AU295" i="13"/>
  <c r="AU294" i="13"/>
  <c r="AU293" i="13"/>
  <c r="AU292" i="13"/>
  <c r="AU291" i="13"/>
  <c r="AU290" i="13"/>
  <c r="AU289" i="13"/>
  <c r="AU288" i="13"/>
  <c r="AU287" i="13"/>
  <c r="AU286" i="13"/>
  <c r="AU285" i="13"/>
  <c r="AU284" i="13"/>
  <c r="AU283" i="13"/>
  <c r="AU282" i="13"/>
  <c r="AU281" i="13"/>
  <c r="AU280" i="13"/>
  <c r="AU279" i="13"/>
  <c r="AU278" i="13"/>
  <c r="AU277" i="13"/>
  <c r="AU276" i="13"/>
  <c r="AU275" i="13"/>
  <c r="AU274" i="13"/>
  <c r="AU273" i="13"/>
  <c r="AU272" i="13"/>
  <c r="AU271" i="13"/>
  <c r="AU270" i="13"/>
  <c r="AU269" i="13"/>
  <c r="AU268" i="13"/>
  <c r="AU267" i="13"/>
  <c r="AU266" i="13"/>
  <c r="AU265" i="13"/>
  <c r="AU264" i="13"/>
  <c r="AU263" i="13"/>
  <c r="AU262" i="13"/>
  <c r="AU261" i="13"/>
  <c r="AU260" i="13"/>
  <c r="AU259" i="13"/>
  <c r="AU258" i="13"/>
  <c r="AU257" i="13"/>
  <c r="AU256" i="13"/>
  <c r="AU255" i="13"/>
  <c r="AU254" i="13"/>
  <c r="AU253" i="13"/>
  <c r="AU252" i="13"/>
  <c r="AU251" i="13"/>
  <c r="AU250" i="13"/>
  <c r="AU249" i="13"/>
  <c r="AU248" i="13"/>
  <c r="AU247" i="13"/>
  <c r="AU246" i="13"/>
  <c r="AU245" i="13"/>
  <c r="AU244" i="13"/>
  <c r="AU243" i="13"/>
  <c r="AU242" i="13"/>
  <c r="AU241" i="13"/>
  <c r="AU240" i="13"/>
  <c r="AU239" i="13"/>
  <c r="AU238" i="13"/>
  <c r="AU237" i="13"/>
  <c r="AU236" i="13"/>
  <c r="AU235" i="13"/>
  <c r="AU234" i="13"/>
  <c r="AU233" i="13"/>
  <c r="AU232" i="13"/>
  <c r="AU231" i="13"/>
  <c r="AU230" i="13"/>
  <c r="AU229" i="13"/>
  <c r="AU228" i="13"/>
  <c r="AU227" i="13"/>
  <c r="AU226" i="13"/>
  <c r="AU225" i="13"/>
  <c r="AU224" i="13"/>
  <c r="AU223" i="13"/>
  <c r="AU222" i="13"/>
  <c r="AU221" i="13"/>
  <c r="AU220" i="13"/>
  <c r="AU219" i="13"/>
  <c r="AU218" i="13"/>
  <c r="AU217" i="13"/>
  <c r="AU216" i="13"/>
  <c r="AU215" i="13"/>
  <c r="AU214" i="13"/>
  <c r="AU213" i="13"/>
  <c r="AU212" i="13"/>
  <c r="AU211" i="13"/>
  <c r="AU210" i="13"/>
  <c r="AU209" i="13"/>
  <c r="AU208" i="13"/>
  <c r="AU207" i="13"/>
  <c r="AU206" i="13"/>
  <c r="AU205" i="13"/>
  <c r="AU204" i="13"/>
  <c r="AU203" i="13"/>
  <c r="AU202" i="13"/>
  <c r="AU201" i="13"/>
  <c r="AU200" i="13"/>
  <c r="AU199" i="13"/>
  <c r="AU198" i="13"/>
  <c r="AU197" i="13"/>
  <c r="AU196" i="13"/>
  <c r="AU195" i="13"/>
  <c r="AU194" i="13"/>
  <c r="AU193" i="13"/>
  <c r="AU192" i="13"/>
  <c r="AU191" i="13"/>
  <c r="AU190" i="13"/>
  <c r="AU189" i="13"/>
  <c r="AU188" i="13"/>
  <c r="AU187" i="13"/>
  <c r="AU186" i="13"/>
  <c r="AU185" i="13"/>
  <c r="AU184" i="13"/>
  <c r="AU183" i="13"/>
  <c r="AU182" i="13"/>
  <c r="AU181" i="13"/>
  <c r="AU180" i="13"/>
  <c r="AU179" i="13"/>
  <c r="AU178" i="13"/>
  <c r="AU177" i="13"/>
  <c r="AU176" i="13"/>
  <c r="AU175" i="13"/>
  <c r="AU174" i="13"/>
  <c r="AU173" i="13"/>
  <c r="AU172" i="13"/>
  <c r="AU171" i="13"/>
  <c r="AU170" i="13"/>
  <c r="AU169" i="13"/>
  <c r="AU168" i="13"/>
  <c r="AU167" i="13"/>
  <c r="AU166" i="13"/>
  <c r="AU165" i="13"/>
  <c r="AU164" i="13"/>
  <c r="AU163" i="13"/>
  <c r="AU162" i="13"/>
  <c r="AU161" i="13"/>
  <c r="AU160" i="13"/>
  <c r="AU159" i="13"/>
  <c r="AU158" i="13"/>
  <c r="AU157" i="13"/>
  <c r="AU156" i="13"/>
  <c r="AU155" i="13"/>
  <c r="AU154" i="13"/>
  <c r="AU153" i="13"/>
  <c r="AU152" i="13"/>
  <c r="AU151" i="13"/>
  <c r="AU150" i="13"/>
  <c r="AU149" i="13"/>
  <c r="AU148" i="13"/>
  <c r="AU147" i="13"/>
  <c r="AU146" i="13"/>
  <c r="AU145" i="13"/>
  <c r="AU144" i="13"/>
  <c r="AU143" i="13"/>
  <c r="AU142" i="13"/>
  <c r="AU141" i="13"/>
  <c r="AU140" i="13"/>
  <c r="AU139" i="13"/>
  <c r="AU138" i="13"/>
  <c r="AU137" i="13"/>
  <c r="AU136" i="13"/>
  <c r="AU135" i="13"/>
  <c r="AU134" i="13"/>
  <c r="AU133" i="13"/>
  <c r="AU132" i="13"/>
  <c r="AU131" i="13"/>
  <c r="AU130" i="13"/>
  <c r="AU129" i="13"/>
  <c r="AU128" i="13"/>
  <c r="AU127" i="13"/>
  <c r="AU126" i="13"/>
  <c r="AU125" i="13"/>
  <c r="AU124" i="13"/>
  <c r="AU123" i="13"/>
  <c r="AU122" i="13"/>
  <c r="AU121" i="13"/>
  <c r="AU120" i="13"/>
  <c r="AU119" i="13"/>
  <c r="AU118" i="13"/>
  <c r="AU117" i="13"/>
  <c r="AU116" i="13"/>
  <c r="AU115" i="13"/>
  <c r="AU114" i="13"/>
  <c r="AU113" i="13"/>
  <c r="AU112" i="13"/>
  <c r="AU111" i="13"/>
  <c r="AU110" i="13"/>
  <c r="AU109" i="13"/>
  <c r="AU108" i="13"/>
  <c r="AU107" i="13"/>
  <c r="AU106" i="13"/>
  <c r="AU105" i="13"/>
  <c r="AU104" i="13"/>
  <c r="AU103" i="13"/>
  <c r="AU102" i="13"/>
  <c r="AU101" i="13"/>
  <c r="AU100" i="13"/>
  <c r="AU99" i="13"/>
  <c r="AU98" i="13"/>
  <c r="AU97" i="13"/>
  <c r="AU96" i="13"/>
  <c r="AU95" i="13"/>
  <c r="AU94" i="13"/>
  <c r="AU93" i="13"/>
  <c r="AU92" i="13"/>
  <c r="AU91" i="13"/>
  <c r="AU90" i="13"/>
  <c r="AU89" i="13"/>
  <c r="AU88" i="13"/>
  <c r="AU87" i="13"/>
  <c r="AU86" i="13"/>
  <c r="AU85" i="13"/>
  <c r="AU84" i="13"/>
  <c r="AU83" i="13"/>
  <c r="AU82" i="13"/>
  <c r="AU81" i="13"/>
  <c r="AU80" i="13"/>
  <c r="AU79" i="13"/>
  <c r="AU78" i="13"/>
  <c r="AU77" i="13"/>
  <c r="AU76" i="13"/>
  <c r="AU75" i="13"/>
  <c r="AU74" i="13"/>
  <c r="AU73" i="13"/>
  <c r="AU72" i="13"/>
  <c r="AU71" i="13"/>
  <c r="AU70" i="13"/>
  <c r="AU69" i="13"/>
  <c r="AU68" i="13"/>
  <c r="AU67" i="13"/>
  <c r="AU66" i="13"/>
  <c r="AU65" i="13"/>
  <c r="AU64" i="13"/>
  <c r="AU63" i="13"/>
  <c r="AU62" i="13"/>
  <c r="AU61" i="13"/>
  <c r="AU60" i="13"/>
  <c r="AU59" i="13"/>
  <c r="AU58" i="13"/>
  <c r="AU57" i="13"/>
  <c r="AU56" i="13"/>
  <c r="AU55" i="13"/>
  <c r="AU54" i="13"/>
  <c r="AU53" i="13"/>
  <c r="AU52" i="13"/>
  <c r="AU51" i="13"/>
  <c r="AU50" i="13"/>
  <c r="AU49" i="13"/>
  <c r="AU48" i="13"/>
  <c r="AU47" i="13"/>
  <c r="AU46" i="13"/>
  <c r="AU45" i="13"/>
  <c r="AU44" i="13"/>
  <c r="AU43" i="13"/>
  <c r="AU42" i="13"/>
  <c r="AU41" i="13"/>
  <c r="AU40" i="13"/>
  <c r="AU39" i="13"/>
  <c r="AU38" i="13"/>
  <c r="AU37" i="13"/>
  <c r="AU36" i="13"/>
  <c r="AU35" i="13"/>
  <c r="AU34" i="13"/>
  <c r="AU33" i="13"/>
  <c r="AU32" i="13"/>
  <c r="AU31" i="13"/>
  <c r="AU30" i="13"/>
  <c r="AU29" i="13"/>
  <c r="AU28" i="13"/>
  <c r="AU27" i="13"/>
  <c r="AU26" i="13"/>
  <c r="AU25" i="13"/>
  <c r="AU24" i="13"/>
  <c r="AU23" i="13"/>
  <c r="AU22" i="13"/>
  <c r="AU21" i="13"/>
  <c r="AU20" i="13"/>
  <c r="AU19" i="13"/>
  <c r="AU18" i="13"/>
  <c r="AU17" i="13"/>
  <c r="AU16" i="13"/>
  <c r="AU15" i="13"/>
  <c r="AU14" i="13"/>
  <c r="AU13" i="13"/>
  <c r="AU12" i="13"/>
  <c r="AU11" i="13"/>
  <c r="AU10" i="13"/>
  <c r="AU9" i="13"/>
  <c r="AU8" i="13"/>
  <c r="AU7" i="13"/>
  <c r="AR298" i="13"/>
  <c r="AR297" i="13"/>
  <c r="AR296" i="13"/>
  <c r="AR295" i="13"/>
  <c r="AR294" i="13"/>
  <c r="AR293" i="13"/>
  <c r="AR292" i="13"/>
  <c r="AR291" i="13"/>
  <c r="AR290" i="13"/>
  <c r="AR289" i="13"/>
  <c r="AR288" i="13"/>
  <c r="AR287" i="13"/>
  <c r="AR286" i="13"/>
  <c r="AR285" i="13"/>
  <c r="AR284" i="13"/>
  <c r="AR283" i="13"/>
  <c r="AR282" i="13"/>
  <c r="AR281" i="13"/>
  <c r="AR280" i="13"/>
  <c r="AR279" i="13"/>
  <c r="AR278" i="13"/>
  <c r="AR277" i="13"/>
  <c r="AR276" i="13"/>
  <c r="AR275" i="13"/>
  <c r="AR274" i="13"/>
  <c r="AR273" i="13"/>
  <c r="AR272" i="13"/>
  <c r="AR271" i="13"/>
  <c r="AR270" i="13"/>
  <c r="AR269" i="13"/>
  <c r="AR268" i="13"/>
  <c r="AR267" i="13"/>
  <c r="AR266" i="13"/>
  <c r="AR265" i="13"/>
  <c r="AR264" i="13"/>
  <c r="AR263" i="13"/>
  <c r="AR262" i="13"/>
  <c r="AR261" i="13"/>
  <c r="AR260" i="13"/>
  <c r="AR259" i="13"/>
  <c r="AR258" i="13"/>
  <c r="AR257" i="13"/>
  <c r="AR256" i="13"/>
  <c r="AR255" i="13"/>
  <c r="AR254" i="13"/>
  <c r="AR253" i="13"/>
  <c r="AR252" i="13"/>
  <c r="AR251" i="13"/>
  <c r="AR250" i="13"/>
  <c r="AR249" i="13"/>
  <c r="AR248" i="13"/>
  <c r="AR247" i="13"/>
  <c r="AR246" i="13"/>
  <c r="AR245" i="13"/>
  <c r="AR244" i="13"/>
  <c r="AR243" i="13"/>
  <c r="AR242" i="13"/>
  <c r="AR241" i="13"/>
  <c r="AR240" i="13"/>
  <c r="AR239" i="13"/>
  <c r="AR238" i="13"/>
  <c r="AR237" i="13"/>
  <c r="AR236" i="13"/>
  <c r="AR235" i="13"/>
  <c r="AR234" i="13"/>
  <c r="AR233" i="13"/>
  <c r="AR232" i="13"/>
  <c r="AR231" i="13"/>
  <c r="AR230" i="13"/>
  <c r="AR229" i="13"/>
  <c r="AR228" i="13"/>
  <c r="AR227" i="13"/>
  <c r="AR226" i="13"/>
  <c r="AR225" i="13"/>
  <c r="AR224" i="13"/>
  <c r="AR223" i="13"/>
  <c r="AR222" i="13"/>
  <c r="AR221" i="13"/>
  <c r="AR220" i="13"/>
  <c r="AR219" i="13"/>
  <c r="AR218" i="13"/>
  <c r="AR217" i="13"/>
  <c r="AR216" i="13"/>
  <c r="AR215" i="13"/>
  <c r="AR214" i="13"/>
  <c r="AR213" i="13"/>
  <c r="AR212" i="13"/>
  <c r="AR211" i="13"/>
  <c r="AR210" i="13"/>
  <c r="AR209" i="13"/>
  <c r="AR208" i="13"/>
  <c r="AR207" i="13"/>
  <c r="AR206" i="13"/>
  <c r="AR205" i="13"/>
  <c r="AR204" i="13"/>
  <c r="AR203" i="13"/>
  <c r="AR202" i="13"/>
  <c r="AR201" i="13"/>
  <c r="AR200" i="13"/>
  <c r="AR199" i="13"/>
  <c r="AR198" i="13"/>
  <c r="AR197" i="13"/>
  <c r="AR196" i="13"/>
  <c r="AR195" i="13"/>
  <c r="AR194" i="13"/>
  <c r="AR193" i="13"/>
  <c r="AR192" i="13"/>
  <c r="AR191" i="13"/>
  <c r="AR190" i="13"/>
  <c r="AR189" i="13"/>
  <c r="AR188" i="13"/>
  <c r="AR187" i="13"/>
  <c r="AR186" i="13"/>
  <c r="AR185" i="13"/>
  <c r="AR184" i="13"/>
  <c r="AR183" i="13"/>
  <c r="AR182" i="13"/>
  <c r="AR181" i="13"/>
  <c r="AR180" i="13"/>
  <c r="AR179" i="13"/>
  <c r="AR178" i="13"/>
  <c r="AR177" i="13"/>
  <c r="AR176" i="13"/>
  <c r="AR175" i="13"/>
  <c r="AR174" i="13"/>
  <c r="AR173" i="13"/>
  <c r="AR172" i="13"/>
  <c r="AR171" i="13"/>
  <c r="AR170" i="13"/>
  <c r="AR169" i="13"/>
  <c r="AR168" i="13"/>
  <c r="AR167" i="13"/>
  <c r="AR166" i="13"/>
  <c r="AR165" i="13"/>
  <c r="AR164" i="13"/>
  <c r="AR163" i="13"/>
  <c r="AR162" i="13"/>
  <c r="AR161" i="13"/>
  <c r="AR160" i="13"/>
  <c r="AR159" i="13"/>
  <c r="AR158" i="13"/>
  <c r="AR157" i="13"/>
  <c r="AR156" i="13"/>
  <c r="AR155" i="13"/>
  <c r="AR154" i="13"/>
  <c r="AR153" i="13"/>
  <c r="AR152" i="13"/>
  <c r="AR151" i="13"/>
  <c r="AR150" i="13"/>
  <c r="AR149" i="13"/>
  <c r="AR148" i="13"/>
  <c r="AR147" i="13"/>
  <c r="AR146" i="13"/>
  <c r="AR145" i="13"/>
  <c r="AR144" i="13"/>
  <c r="AR143" i="13"/>
  <c r="AR142" i="13"/>
  <c r="AR141" i="13"/>
  <c r="AR140" i="13"/>
  <c r="AR139" i="13"/>
  <c r="AR138" i="13"/>
  <c r="AR137" i="13"/>
  <c r="AR136" i="13"/>
  <c r="AR135" i="13"/>
  <c r="AR134" i="13"/>
  <c r="AR133" i="13"/>
  <c r="AR132" i="13"/>
  <c r="AR131" i="13"/>
  <c r="AR130" i="13"/>
  <c r="AR129" i="13"/>
  <c r="AR128" i="13"/>
  <c r="AR127" i="13"/>
  <c r="AR126" i="13"/>
  <c r="AR125" i="13"/>
  <c r="AR124" i="13"/>
  <c r="AR123" i="13"/>
  <c r="AR122" i="13"/>
  <c r="AR121" i="13"/>
  <c r="AR120" i="13"/>
  <c r="AR119" i="13"/>
  <c r="AR118" i="13"/>
  <c r="AR117" i="13"/>
  <c r="AR116" i="13"/>
  <c r="AR115" i="13"/>
  <c r="AR114" i="13"/>
  <c r="AR113" i="13"/>
  <c r="AR112" i="13"/>
  <c r="AR111" i="13"/>
  <c r="AR110" i="13"/>
  <c r="AR109" i="13"/>
  <c r="AR108" i="13"/>
  <c r="AR107" i="13"/>
  <c r="AR106" i="13"/>
  <c r="AR105" i="13"/>
  <c r="AR104" i="13"/>
  <c r="AR103" i="13"/>
  <c r="AR102" i="13"/>
  <c r="AR101" i="13"/>
  <c r="AR100" i="13"/>
  <c r="AR99" i="13"/>
  <c r="AR98" i="13"/>
  <c r="AR97" i="13"/>
  <c r="AR96" i="13"/>
  <c r="AR95" i="13"/>
  <c r="AR94" i="13"/>
  <c r="AR93" i="13"/>
  <c r="AR92" i="13"/>
  <c r="AR91" i="13"/>
  <c r="AR90" i="13"/>
  <c r="AR89" i="13"/>
  <c r="AR88" i="13"/>
  <c r="AR87" i="13"/>
  <c r="AR86" i="13"/>
  <c r="AR85" i="13"/>
  <c r="AR84" i="13"/>
  <c r="AR83" i="13"/>
  <c r="AR82" i="13"/>
  <c r="AR81" i="13"/>
  <c r="AR80" i="13"/>
  <c r="AR79" i="13"/>
  <c r="AR78" i="13"/>
  <c r="AR77" i="13"/>
  <c r="AR76" i="13"/>
  <c r="AR75" i="13"/>
  <c r="AR74" i="13"/>
  <c r="AR73" i="13"/>
  <c r="AR72" i="13"/>
  <c r="AR71" i="13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AR49" i="13"/>
  <c r="AR48" i="13"/>
  <c r="AR47" i="13"/>
  <c r="AR46" i="13"/>
  <c r="AR45" i="13"/>
  <c r="AR44" i="13"/>
  <c r="AR43" i="13"/>
  <c r="AR42" i="13"/>
  <c r="AR41" i="13"/>
  <c r="AR40" i="13"/>
  <c r="AR39" i="13"/>
  <c r="AR38" i="13"/>
  <c r="AR37" i="13"/>
  <c r="AR36" i="13"/>
  <c r="AR35" i="13"/>
  <c r="AR34" i="13"/>
  <c r="AR33" i="13"/>
  <c r="AR32" i="13"/>
  <c r="AR31" i="13"/>
  <c r="AR30" i="13"/>
  <c r="AR29" i="13"/>
  <c r="AR28" i="13"/>
  <c r="AR27" i="13"/>
  <c r="AR26" i="13"/>
  <c r="AR25" i="13"/>
  <c r="AR24" i="13"/>
  <c r="AR23" i="13"/>
  <c r="AR22" i="13"/>
  <c r="AR21" i="13"/>
  <c r="AR20" i="13"/>
  <c r="AR19" i="13"/>
  <c r="AR18" i="13"/>
  <c r="AR17" i="13"/>
  <c r="AR16" i="13"/>
  <c r="AR15" i="13"/>
  <c r="AR14" i="13"/>
  <c r="AR13" i="13"/>
  <c r="AR12" i="13"/>
  <c r="AR11" i="13"/>
  <c r="AR10" i="13"/>
  <c r="AR9" i="13"/>
  <c r="AR8" i="13"/>
  <c r="AR7" i="13"/>
  <c r="AC298" i="13"/>
  <c r="AC297" i="13"/>
  <c r="AC296" i="13"/>
  <c r="AC295" i="13"/>
  <c r="AC294" i="13"/>
  <c r="AC293" i="13"/>
  <c r="AC292" i="13"/>
  <c r="AC291" i="13"/>
  <c r="AC290" i="13"/>
  <c r="AC289" i="13"/>
  <c r="AC288" i="13"/>
  <c r="AC287" i="13"/>
  <c r="AC286" i="13"/>
  <c r="AC285" i="13"/>
  <c r="AC284" i="13"/>
  <c r="AC283" i="13"/>
  <c r="AC282" i="13"/>
  <c r="AC281" i="13"/>
  <c r="AC280" i="13"/>
  <c r="AC279" i="13"/>
  <c r="AC278" i="13"/>
  <c r="AC277" i="13"/>
  <c r="AC276" i="13"/>
  <c r="AC275" i="13"/>
  <c r="AC274" i="13"/>
  <c r="AC273" i="13"/>
  <c r="AC272" i="13"/>
  <c r="AC271" i="13"/>
  <c r="AC270" i="13"/>
  <c r="AC269" i="13"/>
  <c r="AC268" i="13"/>
  <c r="AC267" i="13"/>
  <c r="AC266" i="13"/>
  <c r="AC265" i="13"/>
  <c r="AC264" i="13"/>
  <c r="AC263" i="13"/>
  <c r="AC262" i="13"/>
  <c r="AC261" i="13"/>
  <c r="AC260" i="13"/>
  <c r="AC259" i="13"/>
  <c r="AC258" i="13"/>
  <c r="AC257" i="13"/>
  <c r="AC256" i="13"/>
  <c r="AC255" i="13"/>
  <c r="AC254" i="13"/>
  <c r="AC253" i="13"/>
  <c r="AC252" i="13"/>
  <c r="AC251" i="13"/>
  <c r="AC250" i="13"/>
  <c r="AC249" i="13"/>
  <c r="AC248" i="13"/>
  <c r="AC247" i="13"/>
  <c r="AC246" i="13"/>
  <c r="AC245" i="13"/>
  <c r="AC244" i="13"/>
  <c r="AC243" i="13"/>
  <c r="AC242" i="13"/>
  <c r="AC241" i="13"/>
  <c r="AC240" i="13"/>
  <c r="AC239" i="13"/>
  <c r="AC238" i="13"/>
  <c r="AC237" i="13"/>
  <c r="AC236" i="13"/>
  <c r="AC235" i="13"/>
  <c r="AC234" i="13"/>
  <c r="AC233" i="13"/>
  <c r="AC232" i="13"/>
  <c r="AC231" i="13"/>
  <c r="AC230" i="13"/>
  <c r="AC229" i="13"/>
  <c r="AC228" i="13"/>
  <c r="AC227" i="13"/>
  <c r="AC226" i="13"/>
  <c r="AC225" i="13"/>
  <c r="AC224" i="13"/>
  <c r="AC223" i="13"/>
  <c r="AC222" i="13"/>
  <c r="AC221" i="13"/>
  <c r="AC220" i="13"/>
  <c r="AC219" i="13"/>
  <c r="AC218" i="13"/>
  <c r="AC217" i="13"/>
  <c r="AC216" i="13"/>
  <c r="AC215" i="13"/>
  <c r="AC214" i="13"/>
  <c r="AC213" i="13"/>
  <c r="AC212" i="13"/>
  <c r="AC211" i="13"/>
  <c r="AC210" i="13"/>
  <c r="AC209" i="13"/>
  <c r="AC208" i="13"/>
  <c r="AC207" i="13"/>
  <c r="AC206" i="13"/>
  <c r="AC205" i="13"/>
  <c r="AC204" i="13"/>
  <c r="AC203" i="13"/>
  <c r="AC202" i="13"/>
  <c r="AC201" i="13"/>
  <c r="AC200" i="13"/>
  <c r="AC199" i="13"/>
  <c r="AC198" i="13"/>
  <c r="AC197" i="13"/>
  <c r="AC196" i="13"/>
  <c r="AC195" i="13"/>
  <c r="AC194" i="13"/>
  <c r="AC193" i="13"/>
  <c r="AC192" i="13"/>
  <c r="AC191" i="13"/>
  <c r="AC190" i="13"/>
  <c r="AC189" i="13"/>
  <c r="AC188" i="13"/>
  <c r="AC187" i="13"/>
  <c r="AC186" i="13"/>
  <c r="AC185" i="13"/>
  <c r="AC184" i="13"/>
  <c r="AC183" i="13"/>
  <c r="AC182" i="13"/>
  <c r="AC181" i="13"/>
  <c r="AC180" i="13"/>
  <c r="AC179" i="13"/>
  <c r="AC178" i="13"/>
  <c r="AC177" i="13"/>
  <c r="AC176" i="13"/>
  <c r="AC175" i="13"/>
  <c r="AC174" i="13"/>
  <c r="AC173" i="13"/>
  <c r="AC172" i="13"/>
  <c r="AC171" i="13"/>
  <c r="AC170" i="13"/>
  <c r="AC169" i="13"/>
  <c r="AC168" i="13"/>
  <c r="AC167" i="13"/>
  <c r="AC166" i="13"/>
  <c r="AC165" i="13"/>
  <c r="AC164" i="13"/>
  <c r="AC163" i="13"/>
  <c r="AC162" i="13"/>
  <c r="AC161" i="13"/>
  <c r="AC160" i="13"/>
  <c r="AC159" i="13"/>
  <c r="AC158" i="13"/>
  <c r="AC157" i="13"/>
  <c r="AC156" i="13"/>
  <c r="AC155" i="13"/>
  <c r="AC154" i="13"/>
  <c r="AC153" i="13"/>
  <c r="AC152" i="13"/>
  <c r="AC151" i="13"/>
  <c r="AC150" i="13"/>
  <c r="AC149" i="13"/>
  <c r="AC148" i="13"/>
  <c r="AC147" i="13"/>
  <c r="AC146" i="13"/>
  <c r="AC145" i="13"/>
  <c r="AC144" i="13"/>
  <c r="AC143" i="13"/>
  <c r="AC142" i="13"/>
  <c r="AC141" i="13"/>
  <c r="AC140" i="13"/>
  <c r="AC139" i="13"/>
  <c r="AC138" i="13"/>
  <c r="AC137" i="13"/>
  <c r="AC136" i="13"/>
  <c r="AC135" i="13"/>
  <c r="AC134" i="13"/>
  <c r="AC133" i="13"/>
  <c r="AC132" i="13"/>
  <c r="AC131" i="13"/>
  <c r="AC130" i="13"/>
  <c r="AC129" i="13"/>
  <c r="AC128" i="13"/>
  <c r="AC127" i="13"/>
  <c r="AC126" i="13"/>
  <c r="AC125" i="13"/>
  <c r="AC124" i="13"/>
  <c r="AC123" i="13"/>
  <c r="AC122" i="13"/>
  <c r="AC121" i="13"/>
  <c r="AC120" i="13"/>
  <c r="AC119" i="13"/>
  <c r="AC118" i="13"/>
  <c r="AC117" i="13"/>
  <c r="AC116" i="13"/>
  <c r="AC115" i="13"/>
  <c r="AC114" i="13"/>
  <c r="AC113" i="13"/>
  <c r="AC112" i="13"/>
  <c r="AC111" i="13"/>
  <c r="AC110" i="13"/>
  <c r="AC109" i="13"/>
  <c r="AC108" i="13"/>
  <c r="AC107" i="13"/>
  <c r="AC106" i="13"/>
  <c r="AC105" i="13"/>
  <c r="AC104" i="13"/>
  <c r="AC103" i="13"/>
  <c r="AC102" i="13"/>
  <c r="AC101" i="13"/>
  <c r="AC100" i="13"/>
  <c r="AC99" i="13"/>
  <c r="AC98" i="13"/>
  <c r="AC97" i="13"/>
  <c r="AC96" i="13"/>
  <c r="AC95" i="13"/>
  <c r="AC94" i="13"/>
  <c r="AC93" i="13"/>
  <c r="AC92" i="13"/>
  <c r="AC91" i="13"/>
  <c r="AC90" i="13"/>
  <c r="AC89" i="13"/>
  <c r="AC88" i="13"/>
  <c r="AC87" i="13"/>
  <c r="AC86" i="13"/>
  <c r="AC85" i="13"/>
  <c r="AC84" i="13"/>
  <c r="AC83" i="13"/>
  <c r="AC82" i="13"/>
  <c r="AC81" i="13"/>
  <c r="AC80" i="13"/>
  <c r="AC79" i="13"/>
  <c r="AC78" i="13"/>
  <c r="AC77" i="13"/>
  <c r="AC76" i="13"/>
  <c r="AC75" i="13"/>
  <c r="AC74" i="13"/>
  <c r="AC73" i="13"/>
  <c r="AC72" i="13"/>
  <c r="AC71" i="13"/>
  <c r="AC70" i="13"/>
  <c r="AC69" i="13"/>
  <c r="AC68" i="13"/>
  <c r="AC67" i="13"/>
  <c r="AC66" i="13"/>
  <c r="AC65" i="13"/>
  <c r="AC64" i="13"/>
  <c r="AC63" i="13"/>
  <c r="AC62" i="13"/>
  <c r="AC61" i="13"/>
  <c r="AC60" i="13"/>
  <c r="AC59" i="13"/>
  <c r="AC58" i="13"/>
  <c r="AC57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C8" i="13"/>
  <c r="AC7" i="13"/>
  <c r="Z298" i="13"/>
  <c r="Z297" i="13"/>
  <c r="Z296" i="13"/>
  <c r="Z295" i="13"/>
  <c r="Z294" i="13"/>
  <c r="Z293" i="13"/>
  <c r="Z292" i="13"/>
  <c r="Z291" i="13"/>
  <c r="Z290" i="13"/>
  <c r="Z289" i="13"/>
  <c r="Z288" i="13"/>
  <c r="Z287" i="13"/>
  <c r="Z286" i="13"/>
  <c r="Z285" i="13"/>
  <c r="Z284" i="13"/>
  <c r="Z283" i="13"/>
  <c r="Z282" i="13"/>
  <c r="Z281" i="13"/>
  <c r="Z280" i="13"/>
  <c r="Z279" i="13"/>
  <c r="Z278" i="13"/>
  <c r="Z277" i="13"/>
  <c r="Z276" i="13"/>
  <c r="Z275" i="13"/>
  <c r="Z274" i="13"/>
  <c r="Z273" i="13"/>
  <c r="Z272" i="13"/>
  <c r="Z271" i="13"/>
  <c r="Z270" i="13"/>
  <c r="Z269" i="13"/>
  <c r="Z268" i="13"/>
  <c r="Z267" i="13"/>
  <c r="Z266" i="13"/>
  <c r="Z265" i="13"/>
  <c r="Z264" i="13"/>
  <c r="Z263" i="13"/>
  <c r="Z262" i="13"/>
  <c r="Z261" i="13"/>
  <c r="Z260" i="13"/>
  <c r="Z259" i="13"/>
  <c r="Z258" i="13"/>
  <c r="Z257" i="13"/>
  <c r="Z256" i="13"/>
  <c r="Z255" i="13"/>
  <c r="Z254" i="13"/>
  <c r="Z253" i="13"/>
  <c r="Z252" i="13"/>
  <c r="Z251" i="13"/>
  <c r="Z250" i="13"/>
  <c r="Z249" i="13"/>
  <c r="Z248" i="13"/>
  <c r="Z247" i="13"/>
  <c r="Z246" i="13"/>
  <c r="Z245" i="13"/>
  <c r="Z244" i="13"/>
  <c r="Z243" i="13"/>
  <c r="Z242" i="13"/>
  <c r="Z241" i="13"/>
  <c r="Z240" i="13"/>
  <c r="Z239" i="13"/>
  <c r="Z238" i="13"/>
  <c r="Z237" i="13"/>
  <c r="Z236" i="13"/>
  <c r="Z235" i="13"/>
  <c r="Z234" i="13"/>
  <c r="Z233" i="13"/>
  <c r="Z232" i="13"/>
  <c r="Z231" i="13"/>
  <c r="Z230" i="13"/>
  <c r="Z229" i="13"/>
  <c r="Z228" i="13"/>
  <c r="Z227" i="13"/>
  <c r="Z226" i="13"/>
  <c r="Z225" i="13"/>
  <c r="Z224" i="13"/>
  <c r="Z223" i="13"/>
  <c r="Z222" i="13"/>
  <c r="Z221" i="13"/>
  <c r="Z220" i="13"/>
  <c r="Z219" i="13"/>
  <c r="Z218" i="13"/>
  <c r="Z217" i="13"/>
  <c r="Z216" i="13"/>
  <c r="Z215" i="13"/>
  <c r="Z214" i="13"/>
  <c r="Z213" i="13"/>
  <c r="Z212" i="13"/>
  <c r="Z211" i="13"/>
  <c r="Z210" i="13"/>
  <c r="Z209" i="13"/>
  <c r="Z208" i="13"/>
  <c r="Z207" i="13"/>
  <c r="Z206" i="13"/>
  <c r="Z205" i="13"/>
  <c r="Z204" i="13"/>
  <c r="Z203" i="13"/>
  <c r="Z202" i="13"/>
  <c r="Z201" i="13"/>
  <c r="Z200" i="13"/>
  <c r="Z199" i="13"/>
  <c r="Z198" i="13"/>
  <c r="Z197" i="13"/>
  <c r="Z196" i="13"/>
  <c r="Z195" i="13"/>
  <c r="Z194" i="13"/>
  <c r="Z193" i="13"/>
  <c r="Z192" i="13"/>
  <c r="Z191" i="13"/>
  <c r="Z190" i="13"/>
  <c r="Z189" i="13"/>
  <c r="Z188" i="13"/>
  <c r="Z187" i="13"/>
  <c r="Z186" i="13"/>
  <c r="Z185" i="13"/>
  <c r="Z184" i="13"/>
  <c r="Z183" i="13"/>
  <c r="Z182" i="13"/>
  <c r="Z181" i="13"/>
  <c r="Z180" i="13"/>
  <c r="Z179" i="13"/>
  <c r="Z178" i="13"/>
  <c r="Z177" i="13"/>
  <c r="Z176" i="13"/>
  <c r="Z175" i="13"/>
  <c r="Z174" i="13"/>
  <c r="Z173" i="13"/>
  <c r="Z172" i="13"/>
  <c r="Z171" i="13"/>
  <c r="Z170" i="13"/>
  <c r="Z169" i="13"/>
  <c r="Z168" i="13"/>
  <c r="Z167" i="13"/>
  <c r="Z166" i="13"/>
  <c r="Z165" i="13"/>
  <c r="Z164" i="13"/>
  <c r="Z163" i="13"/>
  <c r="Z162" i="13"/>
  <c r="Z161" i="13"/>
  <c r="Z160" i="13"/>
  <c r="Z159" i="13"/>
  <c r="Z158" i="13"/>
  <c r="Z157" i="13"/>
  <c r="Z156" i="13"/>
  <c r="Z155" i="13"/>
  <c r="Z154" i="13"/>
  <c r="Z153" i="13"/>
  <c r="Z152" i="13"/>
  <c r="Z151" i="13"/>
  <c r="Z150" i="13"/>
  <c r="Z149" i="13"/>
  <c r="Z148" i="13"/>
  <c r="Z147" i="13"/>
  <c r="Z146" i="13"/>
  <c r="Z145" i="13"/>
  <c r="Z144" i="13"/>
  <c r="Z143" i="13"/>
  <c r="Z142" i="13"/>
  <c r="Z141" i="13"/>
  <c r="Z140" i="13"/>
  <c r="Z139" i="13"/>
  <c r="Z138" i="13"/>
  <c r="Z137" i="13"/>
  <c r="Z136" i="13"/>
  <c r="Z135" i="13"/>
  <c r="Z134" i="13"/>
  <c r="Z133" i="13"/>
  <c r="Z132" i="13"/>
  <c r="Z131" i="13"/>
  <c r="Z130" i="13"/>
  <c r="Z129" i="13"/>
  <c r="Z128" i="13"/>
  <c r="Z127" i="13"/>
  <c r="Z126" i="13"/>
  <c r="Z125" i="13"/>
  <c r="Z124" i="13"/>
  <c r="Z123" i="13"/>
  <c r="Z122" i="13"/>
  <c r="Z121" i="13"/>
  <c r="Z120" i="13"/>
  <c r="Z119" i="13"/>
  <c r="Z118" i="13"/>
  <c r="Z117" i="13"/>
  <c r="Z116" i="13"/>
  <c r="Z115" i="13"/>
  <c r="Z114" i="13"/>
  <c r="Z113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W298" i="13"/>
  <c r="W297" i="13"/>
  <c r="W296" i="13"/>
  <c r="W295" i="13"/>
  <c r="W294" i="13"/>
  <c r="W293" i="13"/>
  <c r="W292" i="13"/>
  <c r="W291" i="13"/>
  <c r="W290" i="13"/>
  <c r="W289" i="13"/>
  <c r="W288" i="13"/>
  <c r="W287" i="13"/>
  <c r="W286" i="13"/>
  <c r="W285" i="13"/>
  <c r="W284" i="13"/>
  <c r="W283" i="13"/>
  <c r="W282" i="13"/>
  <c r="W281" i="13"/>
  <c r="W280" i="13"/>
  <c r="W279" i="13"/>
  <c r="W278" i="13"/>
  <c r="W277" i="13"/>
  <c r="W276" i="13"/>
  <c r="W275" i="13"/>
  <c r="W274" i="13"/>
  <c r="W273" i="13"/>
  <c r="W272" i="13"/>
  <c r="W271" i="13"/>
  <c r="W270" i="13"/>
  <c r="W269" i="13"/>
  <c r="W268" i="13"/>
  <c r="W267" i="13"/>
  <c r="W266" i="13"/>
  <c r="W265" i="13"/>
  <c r="W264" i="13"/>
  <c r="W263" i="13"/>
  <c r="W262" i="13"/>
  <c r="W261" i="13"/>
  <c r="W260" i="13"/>
  <c r="W257" i="13"/>
  <c r="W256" i="13"/>
  <c r="W255" i="13"/>
  <c r="W254" i="13"/>
  <c r="W253" i="13"/>
  <c r="W252" i="13"/>
  <c r="W251" i="13"/>
  <c r="W250" i="13"/>
  <c r="W249" i="13"/>
  <c r="W248" i="13"/>
  <c r="W247" i="13"/>
  <c r="W246" i="13"/>
  <c r="W245" i="13"/>
  <c r="W244" i="13"/>
  <c r="W243" i="13"/>
  <c r="W242" i="13"/>
  <c r="W241" i="13"/>
  <c r="W240" i="13"/>
  <c r="W239" i="13"/>
  <c r="W238" i="13"/>
  <c r="W237" i="13"/>
  <c r="W236" i="13"/>
  <c r="W235" i="13"/>
  <c r="W234" i="13"/>
  <c r="W233" i="13"/>
  <c r="W232" i="13"/>
  <c r="W231" i="13"/>
  <c r="W230" i="13"/>
  <c r="W229" i="13"/>
  <c r="W228" i="13"/>
  <c r="W227" i="13"/>
  <c r="W226" i="13"/>
  <c r="W225" i="13"/>
  <c r="W224" i="13"/>
  <c r="W223" i="13"/>
  <c r="W222" i="13"/>
  <c r="W221" i="13"/>
  <c r="W220" i="13"/>
  <c r="W219" i="13"/>
  <c r="W218" i="13"/>
  <c r="W217" i="13"/>
  <c r="W216" i="13"/>
  <c r="W215" i="13"/>
  <c r="W214" i="13"/>
  <c r="W213" i="13"/>
  <c r="W212" i="13"/>
  <c r="W211" i="13"/>
  <c r="W210" i="13"/>
  <c r="W209" i="13"/>
  <c r="W208" i="13"/>
  <c r="W207" i="13"/>
  <c r="W206" i="13"/>
  <c r="W205" i="13"/>
  <c r="W204" i="13"/>
  <c r="W203" i="13"/>
  <c r="W202" i="13"/>
  <c r="W201" i="13"/>
  <c r="W200" i="13"/>
  <c r="W199" i="13"/>
  <c r="W198" i="13"/>
  <c r="W197" i="13"/>
  <c r="W196" i="13"/>
  <c r="W195" i="13"/>
  <c r="W194" i="13"/>
  <c r="W193" i="13"/>
  <c r="W192" i="13"/>
  <c r="W191" i="13"/>
  <c r="W190" i="13"/>
  <c r="W189" i="13"/>
  <c r="W188" i="13"/>
  <c r="W187" i="13"/>
  <c r="W186" i="13"/>
  <c r="W185" i="13"/>
  <c r="W184" i="13"/>
  <c r="W183" i="13"/>
  <c r="W182" i="13"/>
  <c r="W181" i="13"/>
  <c r="W180" i="13"/>
  <c r="W179" i="13"/>
  <c r="W178" i="13"/>
  <c r="W177" i="13"/>
  <c r="W176" i="13"/>
  <c r="W175" i="13"/>
  <c r="W174" i="13"/>
  <c r="W173" i="13"/>
  <c r="W172" i="13"/>
  <c r="W171" i="13"/>
  <c r="W170" i="13"/>
  <c r="W169" i="13"/>
  <c r="W168" i="13"/>
  <c r="W167" i="13"/>
  <c r="W166" i="13"/>
  <c r="W165" i="13"/>
  <c r="W164" i="13"/>
  <c r="W163" i="13"/>
  <c r="W162" i="13"/>
  <c r="W161" i="13"/>
  <c r="W160" i="13"/>
  <c r="W159" i="13"/>
  <c r="W158" i="13"/>
  <c r="W157" i="13"/>
  <c r="W156" i="13"/>
  <c r="W155" i="13"/>
  <c r="W154" i="13"/>
  <c r="W153" i="13"/>
  <c r="W152" i="13"/>
  <c r="W151" i="13"/>
  <c r="W150" i="13"/>
  <c r="W149" i="13"/>
  <c r="W148" i="13"/>
  <c r="W147" i="13"/>
  <c r="W146" i="13"/>
  <c r="W145" i="13"/>
  <c r="W144" i="13"/>
  <c r="W143" i="13"/>
  <c r="W142" i="13"/>
  <c r="W141" i="13"/>
  <c r="W140" i="13"/>
  <c r="W139" i="13"/>
  <c r="W138" i="13"/>
  <c r="W137" i="13"/>
  <c r="W136" i="13"/>
  <c r="W135" i="13"/>
  <c r="W134" i="13"/>
  <c r="W133" i="13"/>
  <c r="W132" i="13"/>
  <c r="W131" i="13"/>
  <c r="W130" i="13"/>
  <c r="W129" i="13"/>
  <c r="W128" i="13"/>
  <c r="W127" i="13"/>
  <c r="W126" i="13"/>
  <c r="W125" i="13"/>
  <c r="W124" i="13"/>
  <c r="W123" i="13"/>
  <c r="W122" i="13"/>
  <c r="W121" i="13"/>
  <c r="W120" i="13"/>
  <c r="W119" i="13"/>
  <c r="W118" i="13"/>
  <c r="W117" i="13"/>
  <c r="W116" i="13"/>
  <c r="W115" i="13"/>
  <c r="W114" i="13"/>
  <c r="W113" i="13"/>
  <c r="W112" i="13"/>
  <c r="W111" i="13"/>
  <c r="W110" i="13"/>
  <c r="W109" i="13"/>
  <c r="W108" i="13"/>
  <c r="W107" i="13"/>
  <c r="W106" i="13"/>
  <c r="W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9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T282" i="13"/>
  <c r="T281" i="13"/>
  <c r="T280" i="13"/>
  <c r="T279" i="13"/>
  <c r="T278" i="13"/>
  <c r="T277" i="13"/>
  <c r="T276" i="13"/>
  <c r="T275" i="13"/>
  <c r="T274" i="13"/>
  <c r="T273" i="13"/>
  <c r="T272" i="13"/>
  <c r="T271" i="13"/>
  <c r="T270" i="13"/>
  <c r="T269" i="13"/>
  <c r="T268" i="13"/>
  <c r="T267" i="13"/>
  <c r="T266" i="13"/>
  <c r="T265" i="13"/>
  <c r="T264" i="13"/>
  <c r="T263" i="13"/>
  <c r="T262" i="13"/>
  <c r="T261" i="13"/>
  <c r="T260" i="13"/>
  <c r="T257" i="13"/>
  <c r="T256" i="13"/>
  <c r="T255" i="13"/>
  <c r="T254" i="13"/>
  <c r="T253" i="13"/>
  <c r="T252" i="13"/>
  <c r="T251" i="13"/>
  <c r="T250" i="13"/>
  <c r="T249" i="13"/>
  <c r="T248" i="13"/>
  <c r="T247" i="13"/>
  <c r="T246" i="13"/>
  <c r="T245" i="13"/>
  <c r="T244" i="13"/>
  <c r="T243" i="13"/>
  <c r="T242" i="13"/>
  <c r="T241" i="13"/>
  <c r="T240" i="13"/>
  <c r="T239" i="13"/>
  <c r="T238" i="13"/>
  <c r="T237" i="13"/>
  <c r="T236" i="13"/>
  <c r="T235" i="13"/>
  <c r="T234" i="13"/>
  <c r="T233" i="13"/>
  <c r="T232" i="13"/>
  <c r="T231" i="13"/>
  <c r="T230" i="13"/>
  <c r="T229" i="13"/>
  <c r="T228" i="13"/>
  <c r="T227" i="13"/>
  <c r="T226" i="13"/>
  <c r="T225" i="13"/>
  <c r="T224" i="13"/>
  <c r="T223" i="13"/>
  <c r="T222" i="13"/>
  <c r="T221" i="13"/>
  <c r="T220" i="13"/>
  <c r="T219" i="13"/>
  <c r="T218" i="13"/>
  <c r="T217" i="13"/>
  <c r="T216" i="13"/>
  <c r="T215" i="13"/>
  <c r="T214" i="13"/>
  <c r="T213" i="13"/>
  <c r="T212" i="13"/>
  <c r="T211" i="13"/>
  <c r="T210" i="13"/>
  <c r="T209" i="13"/>
  <c r="T208" i="13"/>
  <c r="T207" i="13"/>
  <c r="T206" i="13"/>
  <c r="T205" i="13"/>
  <c r="T204" i="13"/>
  <c r="T203" i="13"/>
  <c r="T202" i="13"/>
  <c r="T201" i="13"/>
  <c r="T200" i="13"/>
  <c r="T199" i="13"/>
  <c r="T198" i="13"/>
  <c r="T197" i="13"/>
  <c r="T196" i="13"/>
  <c r="T195" i="13"/>
  <c r="T194" i="13"/>
  <c r="T193" i="13"/>
  <c r="T192" i="13"/>
  <c r="T191" i="13"/>
  <c r="T190" i="13"/>
  <c r="T189" i="13"/>
  <c r="T188" i="13"/>
  <c r="T187" i="13"/>
  <c r="T186" i="13"/>
  <c r="T185" i="13"/>
  <c r="T184" i="13"/>
  <c r="T183" i="13"/>
  <c r="T182" i="13"/>
  <c r="T181" i="13"/>
  <c r="T180" i="13"/>
  <c r="T179" i="13"/>
  <c r="T178" i="13"/>
  <c r="T177" i="13"/>
  <c r="T176" i="13"/>
  <c r="T175" i="13"/>
  <c r="T174" i="13"/>
  <c r="T173" i="13"/>
  <c r="T172" i="13"/>
  <c r="T171" i="13"/>
  <c r="T170" i="13"/>
  <c r="T169" i="13"/>
  <c r="T168" i="13"/>
  <c r="T167" i="13"/>
  <c r="T166" i="13"/>
  <c r="T165" i="13"/>
  <c r="T164" i="13"/>
  <c r="T163" i="13"/>
  <c r="T162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T149" i="13"/>
  <c r="T148" i="13"/>
  <c r="T147" i="13"/>
  <c r="T146" i="13"/>
  <c r="T145" i="13"/>
  <c r="T144" i="13"/>
  <c r="T143" i="13"/>
  <c r="T142" i="13"/>
  <c r="T141" i="13"/>
  <c r="T140" i="13"/>
  <c r="T139" i="13"/>
  <c r="T138" i="13"/>
  <c r="T137" i="13"/>
  <c r="T136" i="13"/>
  <c r="T135" i="13"/>
  <c r="T134" i="13"/>
  <c r="T133" i="13"/>
  <c r="T132" i="13"/>
  <c r="T131" i="13"/>
  <c r="T130" i="13"/>
  <c r="T129" i="13"/>
  <c r="T128" i="13"/>
  <c r="T127" i="13"/>
  <c r="T126" i="13"/>
  <c r="T125" i="13"/>
  <c r="T124" i="13"/>
  <c r="T123" i="13"/>
  <c r="T122" i="13"/>
  <c r="T121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Q298" i="13"/>
  <c r="Q297" i="13"/>
  <c r="Q296" i="13"/>
  <c r="Q295" i="13"/>
  <c r="Q294" i="13"/>
  <c r="Q293" i="13"/>
  <c r="Q292" i="13"/>
  <c r="Q291" i="13"/>
  <c r="Q290" i="13"/>
  <c r="Q289" i="13"/>
  <c r="Q288" i="13"/>
  <c r="Q287" i="13"/>
  <c r="Q286" i="13"/>
  <c r="Q285" i="13"/>
  <c r="Q284" i="13"/>
  <c r="Q283" i="13"/>
  <c r="Q282" i="13"/>
  <c r="Q281" i="13"/>
  <c r="Q280" i="13"/>
  <c r="Q279" i="13"/>
  <c r="Q278" i="13"/>
  <c r="Q277" i="13"/>
  <c r="Q276" i="13"/>
  <c r="Q275" i="13"/>
  <c r="Q274" i="13"/>
  <c r="Q273" i="13"/>
  <c r="Q272" i="13"/>
  <c r="Q271" i="13"/>
  <c r="Q270" i="13"/>
  <c r="Q269" i="13"/>
  <c r="Q268" i="13"/>
  <c r="Q267" i="13"/>
  <c r="Q266" i="13"/>
  <c r="Q265" i="13"/>
  <c r="Q264" i="13"/>
  <c r="Q263" i="13"/>
  <c r="Q262" i="13"/>
  <c r="Q261" i="13"/>
  <c r="Q260" i="13"/>
  <c r="Q259" i="13"/>
  <c r="Q258" i="13"/>
  <c r="Q257" i="13"/>
  <c r="Q256" i="13"/>
  <c r="Q255" i="13"/>
  <c r="Q254" i="13"/>
  <c r="Q253" i="13"/>
  <c r="Q252" i="13"/>
  <c r="Q251" i="13"/>
  <c r="Q250" i="13"/>
  <c r="Q249" i="13"/>
  <c r="Q248" i="13"/>
  <c r="Q247" i="13"/>
  <c r="Q246" i="13"/>
  <c r="Q245" i="13"/>
  <c r="Q244" i="13"/>
  <c r="Q243" i="13"/>
  <c r="Q242" i="13"/>
  <c r="Q241" i="13"/>
  <c r="Q240" i="13"/>
  <c r="Q239" i="13"/>
  <c r="Q238" i="13"/>
  <c r="Q237" i="13"/>
  <c r="Q236" i="13"/>
  <c r="Q235" i="13"/>
  <c r="Q234" i="13"/>
  <c r="Q233" i="13"/>
  <c r="Q232" i="13"/>
  <c r="Q231" i="13"/>
  <c r="Q230" i="13"/>
  <c r="Q229" i="13"/>
  <c r="Q228" i="13"/>
  <c r="Q227" i="13"/>
  <c r="Q226" i="13"/>
  <c r="Q225" i="13"/>
  <c r="Q224" i="13"/>
  <c r="Q223" i="13"/>
  <c r="Q222" i="13"/>
  <c r="Q221" i="13"/>
  <c r="Q220" i="13"/>
  <c r="Q219" i="13"/>
  <c r="Q218" i="13"/>
  <c r="Q217" i="13"/>
  <c r="Q216" i="13"/>
  <c r="Q215" i="13"/>
  <c r="Q214" i="13"/>
  <c r="Q213" i="13"/>
  <c r="Q212" i="13"/>
  <c r="Q211" i="13"/>
  <c r="Q210" i="13"/>
  <c r="Q209" i="13"/>
  <c r="Q208" i="13"/>
  <c r="Q207" i="13"/>
  <c r="Q206" i="13"/>
  <c r="Q205" i="13"/>
  <c r="Q204" i="13"/>
  <c r="Q203" i="13"/>
  <c r="Q202" i="13"/>
  <c r="Q201" i="13"/>
  <c r="Q200" i="13"/>
  <c r="Q199" i="13"/>
  <c r="Q198" i="13"/>
  <c r="Q197" i="13"/>
  <c r="Q196" i="13"/>
  <c r="Q195" i="13"/>
  <c r="Q194" i="13"/>
  <c r="Q193" i="13"/>
  <c r="Q192" i="13"/>
  <c r="Q191" i="13"/>
  <c r="Q190" i="13"/>
  <c r="Q189" i="13"/>
  <c r="Q188" i="13"/>
  <c r="Q187" i="13"/>
  <c r="Q186" i="13"/>
  <c r="Q185" i="13"/>
  <c r="Q184" i="13"/>
  <c r="Q183" i="13"/>
  <c r="Q182" i="13"/>
  <c r="Q181" i="13"/>
  <c r="Q180" i="13"/>
  <c r="Q179" i="13"/>
  <c r="Q178" i="13"/>
  <c r="Q177" i="13"/>
  <c r="Q176" i="13"/>
  <c r="Q175" i="13"/>
  <c r="Q174" i="13"/>
  <c r="Q173" i="13"/>
  <c r="Q172" i="13"/>
  <c r="Q171" i="13"/>
  <c r="Q170" i="13"/>
  <c r="Q169" i="13"/>
  <c r="Q168" i="13"/>
  <c r="Q167" i="13"/>
  <c r="Q166" i="13"/>
  <c r="Q165" i="13"/>
  <c r="Q164" i="13"/>
  <c r="Q163" i="13"/>
  <c r="Q162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49" i="13"/>
  <c r="Q148" i="13"/>
  <c r="Q147" i="13"/>
  <c r="Q146" i="13"/>
  <c r="Q145" i="13"/>
  <c r="Q144" i="13"/>
  <c r="Q143" i="13"/>
  <c r="Q142" i="13"/>
  <c r="Q141" i="13"/>
  <c r="Q140" i="13"/>
  <c r="Q139" i="13"/>
  <c r="Q138" i="13"/>
  <c r="Q137" i="13"/>
  <c r="Q136" i="13"/>
  <c r="Q135" i="13"/>
  <c r="Q134" i="13"/>
  <c r="Q133" i="13"/>
  <c r="Q132" i="13"/>
  <c r="Q131" i="13"/>
  <c r="Q130" i="13"/>
  <c r="Q129" i="13"/>
  <c r="Q128" i="13"/>
  <c r="Q127" i="13"/>
  <c r="Q126" i="13"/>
  <c r="Q125" i="13"/>
  <c r="Q124" i="13"/>
  <c r="Q123" i="13"/>
  <c r="Q122" i="13"/>
  <c r="Q121" i="13"/>
  <c r="Q120" i="13"/>
  <c r="Q119" i="13"/>
  <c r="Q118" i="13"/>
  <c r="Q117" i="13"/>
  <c r="Q116" i="13"/>
  <c r="Q115" i="13"/>
  <c r="Q114" i="13"/>
  <c r="Q113" i="13"/>
  <c r="Q112" i="13"/>
  <c r="Q111" i="13"/>
  <c r="Q110" i="13"/>
  <c r="Q109" i="13"/>
  <c r="Q108" i="13"/>
  <c r="Q107" i="13"/>
  <c r="Q106" i="13"/>
  <c r="Q105" i="13"/>
  <c r="Q104" i="13"/>
  <c r="Q103" i="13"/>
  <c r="Q102" i="13"/>
  <c r="Q101" i="13"/>
  <c r="Q100" i="13"/>
  <c r="Q99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N237" i="13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L197" i="13"/>
  <c r="F197" i="13" s="1"/>
  <c r="M197" i="13"/>
  <c r="L196" i="13"/>
  <c r="F196" i="13" s="1"/>
  <c r="M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6" i="13"/>
  <c r="K252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7" i="13"/>
  <c r="CO81" i="12"/>
  <c r="CO80" i="12"/>
  <c r="CO79" i="12"/>
  <c r="CO78" i="12"/>
  <c r="CO77" i="12"/>
  <c r="CO76" i="12"/>
  <c r="CO75" i="12"/>
  <c r="CO74" i="12"/>
  <c r="CO73" i="12"/>
  <c r="CO72" i="12"/>
  <c r="CO71" i="12"/>
  <c r="CO70" i="12"/>
  <c r="CO69" i="12"/>
  <c r="CO68" i="12"/>
  <c r="CO67" i="12"/>
  <c r="CO66" i="12"/>
  <c r="CO65" i="12"/>
  <c r="CO64" i="12"/>
  <c r="CO63" i="12"/>
  <c r="CO62" i="12"/>
  <c r="CO61" i="12"/>
  <c r="CO60" i="12"/>
  <c r="CO59" i="12"/>
  <c r="CO58" i="12"/>
  <c r="CO57" i="12"/>
  <c r="CO56" i="12"/>
  <c r="CO55" i="12"/>
  <c r="CO54" i="12"/>
  <c r="CO53" i="12"/>
  <c r="CO52" i="12"/>
  <c r="CO51" i="12"/>
  <c r="CO50" i="12"/>
  <c r="CO49" i="12"/>
  <c r="CO48" i="12"/>
  <c r="CO47" i="12"/>
  <c r="CO46" i="12"/>
  <c r="CO45" i="12"/>
  <c r="CO44" i="12"/>
  <c r="CO43" i="12"/>
  <c r="CO42" i="12"/>
  <c r="CO41" i="12"/>
  <c r="CO40" i="12"/>
  <c r="CO39" i="12"/>
  <c r="CO38" i="12"/>
  <c r="CO37" i="12"/>
  <c r="CO36" i="12"/>
  <c r="CO35" i="12"/>
  <c r="CO34" i="12"/>
  <c r="CO33" i="12"/>
  <c r="CO32" i="12"/>
  <c r="CO31" i="12"/>
  <c r="CO30" i="12"/>
  <c r="CO29" i="12"/>
  <c r="CO28" i="12"/>
  <c r="CO27" i="12"/>
  <c r="CO26" i="12"/>
  <c r="CO25" i="12"/>
  <c r="CO24" i="12"/>
  <c r="CO23" i="12"/>
  <c r="CO22" i="12"/>
  <c r="CO21" i="12"/>
  <c r="CO20" i="12"/>
  <c r="CO19" i="12"/>
  <c r="CO18" i="12"/>
  <c r="CO17" i="12"/>
  <c r="CO16" i="12"/>
  <c r="CO15" i="12"/>
  <c r="CO14" i="12"/>
  <c r="CO13" i="12"/>
  <c r="CO12" i="12"/>
  <c r="CO11" i="12"/>
  <c r="CO10" i="12"/>
  <c r="CO9" i="12"/>
  <c r="CL81" i="12"/>
  <c r="CL80" i="12"/>
  <c r="CL79" i="12"/>
  <c r="CL78" i="12"/>
  <c r="CL77" i="12"/>
  <c r="CL76" i="12"/>
  <c r="CL75" i="12"/>
  <c r="CL74" i="12"/>
  <c r="CL73" i="12"/>
  <c r="CL72" i="12"/>
  <c r="CL71" i="12"/>
  <c r="CL70" i="12"/>
  <c r="CL69" i="12"/>
  <c r="CL68" i="12"/>
  <c r="CL67" i="12"/>
  <c r="CL66" i="12"/>
  <c r="CL65" i="12"/>
  <c r="CL64" i="12"/>
  <c r="CL63" i="12"/>
  <c r="CL62" i="12"/>
  <c r="CL61" i="12"/>
  <c r="CL60" i="12"/>
  <c r="CL59" i="12"/>
  <c r="CL58" i="12"/>
  <c r="CL57" i="12"/>
  <c r="CL56" i="12"/>
  <c r="CL55" i="12"/>
  <c r="CL54" i="12"/>
  <c r="CL53" i="12"/>
  <c r="CL52" i="12"/>
  <c r="CL51" i="12"/>
  <c r="CL50" i="12"/>
  <c r="CL49" i="12"/>
  <c r="CL48" i="12"/>
  <c r="CL47" i="12"/>
  <c r="CL46" i="12"/>
  <c r="CL45" i="12"/>
  <c r="CL44" i="12"/>
  <c r="CL43" i="12"/>
  <c r="CL42" i="12"/>
  <c r="CL41" i="12"/>
  <c r="CL40" i="12"/>
  <c r="CL39" i="12"/>
  <c r="CL38" i="12"/>
  <c r="CL37" i="12"/>
  <c r="CL36" i="12"/>
  <c r="CL35" i="12"/>
  <c r="CL34" i="12"/>
  <c r="CL33" i="12"/>
  <c r="CL32" i="12"/>
  <c r="CL31" i="12"/>
  <c r="CL30" i="12"/>
  <c r="CL29" i="12"/>
  <c r="CL28" i="12"/>
  <c r="CL27" i="12"/>
  <c r="CL26" i="12"/>
  <c r="CL25" i="12"/>
  <c r="CL24" i="12"/>
  <c r="CL23" i="12"/>
  <c r="CL22" i="12"/>
  <c r="CL21" i="12"/>
  <c r="CL20" i="12"/>
  <c r="CL19" i="12"/>
  <c r="CL18" i="12"/>
  <c r="CL17" i="12"/>
  <c r="CL16" i="12"/>
  <c r="CL15" i="12"/>
  <c r="CL14" i="12"/>
  <c r="CL13" i="12"/>
  <c r="CL12" i="12"/>
  <c r="CL11" i="12"/>
  <c r="CL10" i="12"/>
  <c r="CL9" i="12"/>
  <c r="CI81" i="12"/>
  <c r="CI80" i="12"/>
  <c r="CI79" i="12"/>
  <c r="CI78" i="12"/>
  <c r="CI77" i="12"/>
  <c r="CI76" i="12"/>
  <c r="CI75" i="12"/>
  <c r="CI74" i="12"/>
  <c r="CI73" i="12"/>
  <c r="CI72" i="12"/>
  <c r="CI71" i="12"/>
  <c r="CI70" i="12"/>
  <c r="CI69" i="12"/>
  <c r="CI68" i="12"/>
  <c r="CI67" i="12"/>
  <c r="CI66" i="12"/>
  <c r="CI65" i="12"/>
  <c r="CI64" i="12"/>
  <c r="CI63" i="12"/>
  <c r="CI62" i="12"/>
  <c r="CI61" i="12"/>
  <c r="CI60" i="12"/>
  <c r="CI59" i="12"/>
  <c r="CI58" i="12"/>
  <c r="CI57" i="12"/>
  <c r="CI56" i="12"/>
  <c r="CI55" i="12"/>
  <c r="CI54" i="12"/>
  <c r="CI53" i="12"/>
  <c r="CI52" i="12"/>
  <c r="CI51" i="12"/>
  <c r="CI50" i="12"/>
  <c r="CI49" i="12"/>
  <c r="CI48" i="12"/>
  <c r="CI47" i="12"/>
  <c r="CI46" i="12"/>
  <c r="CI45" i="12"/>
  <c r="CI44" i="12"/>
  <c r="CI43" i="12"/>
  <c r="CI42" i="12"/>
  <c r="CI41" i="12"/>
  <c r="CI40" i="12"/>
  <c r="CI39" i="12"/>
  <c r="CI38" i="12"/>
  <c r="CI37" i="12"/>
  <c r="CI36" i="12"/>
  <c r="CI35" i="12"/>
  <c r="CI34" i="12"/>
  <c r="CI33" i="12"/>
  <c r="CI32" i="12"/>
  <c r="CI31" i="12"/>
  <c r="CI30" i="12"/>
  <c r="CI29" i="12"/>
  <c r="CI28" i="12"/>
  <c r="CI27" i="12"/>
  <c r="CI26" i="12"/>
  <c r="CI25" i="12"/>
  <c r="CI24" i="12"/>
  <c r="CI23" i="12"/>
  <c r="CI22" i="12"/>
  <c r="CI21" i="12"/>
  <c r="CI20" i="12"/>
  <c r="CI19" i="12"/>
  <c r="CI18" i="12"/>
  <c r="CI17" i="12"/>
  <c r="CI16" i="12"/>
  <c r="CI15" i="12"/>
  <c r="CI14" i="12"/>
  <c r="CI13" i="12"/>
  <c r="CI12" i="12"/>
  <c r="CI11" i="12"/>
  <c r="CI10" i="12"/>
  <c r="CI9" i="12"/>
  <c r="CF81" i="12"/>
  <c r="CF80" i="12"/>
  <c r="CF79" i="12"/>
  <c r="CF78" i="12"/>
  <c r="CF77" i="12"/>
  <c r="CF76" i="12"/>
  <c r="CF75" i="12"/>
  <c r="CF74" i="12"/>
  <c r="CF73" i="12"/>
  <c r="CF72" i="12"/>
  <c r="CF71" i="12"/>
  <c r="CF70" i="12"/>
  <c r="CF69" i="12"/>
  <c r="CF68" i="12"/>
  <c r="CF67" i="12"/>
  <c r="CF66" i="12"/>
  <c r="CF65" i="12"/>
  <c r="CF64" i="12"/>
  <c r="CF63" i="12"/>
  <c r="CF62" i="12"/>
  <c r="CF61" i="12"/>
  <c r="CF60" i="12"/>
  <c r="CF59" i="12"/>
  <c r="CF58" i="12"/>
  <c r="CF57" i="12"/>
  <c r="CF56" i="12"/>
  <c r="CF55" i="12"/>
  <c r="CF54" i="12"/>
  <c r="CF53" i="12"/>
  <c r="CF52" i="12"/>
  <c r="CF51" i="12"/>
  <c r="CF50" i="12"/>
  <c r="CF49" i="12"/>
  <c r="CF48" i="12"/>
  <c r="CF47" i="12"/>
  <c r="CF46" i="12"/>
  <c r="CF45" i="12"/>
  <c r="CF44" i="12"/>
  <c r="CF43" i="12"/>
  <c r="CF42" i="12"/>
  <c r="CF41" i="12"/>
  <c r="CF40" i="12"/>
  <c r="CF39" i="12"/>
  <c r="CF38" i="12"/>
  <c r="CF37" i="12"/>
  <c r="CF36" i="12"/>
  <c r="CF35" i="12"/>
  <c r="CF34" i="12"/>
  <c r="CF33" i="12"/>
  <c r="CF32" i="12"/>
  <c r="CF31" i="12"/>
  <c r="CF30" i="12"/>
  <c r="CF29" i="12"/>
  <c r="CF28" i="12"/>
  <c r="CF27" i="12"/>
  <c r="CF26" i="12"/>
  <c r="CF25" i="12"/>
  <c r="CF24" i="12"/>
  <c r="CF23" i="12"/>
  <c r="CF22" i="12"/>
  <c r="CF21" i="12"/>
  <c r="CF20" i="12"/>
  <c r="CF19" i="12"/>
  <c r="CF18" i="12"/>
  <c r="CF17" i="12"/>
  <c r="CF16" i="12"/>
  <c r="CF15" i="12"/>
  <c r="CF14" i="12"/>
  <c r="CF13" i="12"/>
  <c r="CF12" i="12"/>
  <c r="CF11" i="12"/>
  <c r="CF10" i="12"/>
  <c r="CF9" i="12"/>
  <c r="CC81" i="12"/>
  <c r="CC80" i="12"/>
  <c r="CC79" i="12"/>
  <c r="CC78" i="12"/>
  <c r="CC77" i="12"/>
  <c r="CC76" i="12"/>
  <c r="CC75" i="12"/>
  <c r="CC74" i="12"/>
  <c r="CC73" i="12"/>
  <c r="CC72" i="12"/>
  <c r="CC71" i="12"/>
  <c r="CC70" i="12"/>
  <c r="CC69" i="12"/>
  <c r="CC68" i="12"/>
  <c r="CC67" i="12"/>
  <c r="CC66" i="12"/>
  <c r="CC65" i="12"/>
  <c r="CC64" i="12"/>
  <c r="CC63" i="12"/>
  <c r="CC62" i="12"/>
  <c r="CC61" i="12"/>
  <c r="CC60" i="12"/>
  <c r="CC59" i="12"/>
  <c r="CC58" i="12"/>
  <c r="CC57" i="12"/>
  <c r="CC56" i="12"/>
  <c r="CC55" i="12"/>
  <c r="CC54" i="12"/>
  <c r="CC53" i="12"/>
  <c r="CC52" i="12"/>
  <c r="CC51" i="12"/>
  <c r="CC50" i="12"/>
  <c r="CC49" i="12"/>
  <c r="CC48" i="12"/>
  <c r="CC47" i="12"/>
  <c r="CC46" i="12"/>
  <c r="CC45" i="12"/>
  <c r="CC44" i="12"/>
  <c r="CC43" i="12"/>
  <c r="CC42" i="12"/>
  <c r="CC41" i="12"/>
  <c r="CC40" i="12"/>
  <c r="CC39" i="12"/>
  <c r="CC38" i="12"/>
  <c r="CC37" i="12"/>
  <c r="CC36" i="12"/>
  <c r="CC35" i="12"/>
  <c r="CC34" i="12"/>
  <c r="CC33" i="12"/>
  <c r="CC32" i="12"/>
  <c r="CC31" i="12"/>
  <c r="CC30" i="12"/>
  <c r="CC29" i="12"/>
  <c r="CC28" i="12"/>
  <c r="CC27" i="12"/>
  <c r="CC26" i="12"/>
  <c r="CC25" i="12"/>
  <c r="CC24" i="12"/>
  <c r="CC23" i="12"/>
  <c r="CC22" i="12"/>
  <c r="CC21" i="12"/>
  <c r="CC20" i="12"/>
  <c r="CC19" i="12"/>
  <c r="CC18" i="12"/>
  <c r="CC17" i="12"/>
  <c r="CC16" i="12"/>
  <c r="CC15" i="12"/>
  <c r="CC14" i="12"/>
  <c r="CC13" i="12"/>
  <c r="CC12" i="12"/>
  <c r="CC11" i="12"/>
  <c r="CC10" i="12"/>
  <c r="CC9" i="12"/>
  <c r="BZ81" i="12"/>
  <c r="BZ80" i="12"/>
  <c r="BZ79" i="12"/>
  <c r="BZ78" i="12"/>
  <c r="BZ77" i="12"/>
  <c r="BZ76" i="12"/>
  <c r="BZ75" i="12"/>
  <c r="BZ74" i="12"/>
  <c r="BZ73" i="12"/>
  <c r="BZ72" i="12"/>
  <c r="BZ71" i="12"/>
  <c r="BZ70" i="12"/>
  <c r="BZ69" i="12"/>
  <c r="BZ68" i="12"/>
  <c r="BZ67" i="12"/>
  <c r="BZ66" i="12"/>
  <c r="BZ65" i="12"/>
  <c r="BZ64" i="12"/>
  <c r="BZ63" i="12"/>
  <c r="BZ62" i="12"/>
  <c r="BZ61" i="12"/>
  <c r="BZ60" i="12"/>
  <c r="BZ59" i="12"/>
  <c r="BZ58" i="12"/>
  <c r="BZ57" i="12"/>
  <c r="BZ56" i="12"/>
  <c r="BZ55" i="12"/>
  <c r="BZ54" i="12"/>
  <c r="BZ53" i="12"/>
  <c r="BZ52" i="12"/>
  <c r="BZ51" i="12"/>
  <c r="BZ50" i="12"/>
  <c r="BZ49" i="12"/>
  <c r="BZ48" i="12"/>
  <c r="BZ47" i="12"/>
  <c r="BZ46" i="12"/>
  <c r="BZ45" i="12"/>
  <c r="BZ44" i="12"/>
  <c r="BZ43" i="12"/>
  <c r="BZ42" i="12"/>
  <c r="BZ41" i="12"/>
  <c r="BZ40" i="12"/>
  <c r="BZ39" i="12"/>
  <c r="BZ38" i="12"/>
  <c r="BZ37" i="12"/>
  <c r="BZ36" i="12"/>
  <c r="BZ35" i="12"/>
  <c r="BZ34" i="12"/>
  <c r="BZ33" i="12"/>
  <c r="BZ32" i="12"/>
  <c r="BZ31" i="12"/>
  <c r="BZ30" i="12"/>
  <c r="BZ29" i="12"/>
  <c r="BZ28" i="12"/>
  <c r="BZ27" i="12"/>
  <c r="BZ26" i="12"/>
  <c r="BZ25" i="12"/>
  <c r="BZ24" i="12"/>
  <c r="BZ23" i="12"/>
  <c r="BZ22" i="12"/>
  <c r="BZ21" i="12"/>
  <c r="BZ20" i="12"/>
  <c r="BZ19" i="12"/>
  <c r="BZ18" i="12"/>
  <c r="BZ17" i="12"/>
  <c r="BZ16" i="12"/>
  <c r="BZ15" i="12"/>
  <c r="BZ14" i="12"/>
  <c r="BZ13" i="12"/>
  <c r="BZ12" i="12"/>
  <c r="BZ11" i="12"/>
  <c r="BZ10" i="12"/>
  <c r="BZ9" i="12"/>
  <c r="BW81" i="12"/>
  <c r="BW80" i="12"/>
  <c r="BW79" i="12"/>
  <c r="BW78" i="12"/>
  <c r="BW77" i="12"/>
  <c r="BW76" i="12"/>
  <c r="BW75" i="12"/>
  <c r="BW74" i="12"/>
  <c r="BW73" i="12"/>
  <c r="BW72" i="12"/>
  <c r="BW71" i="12"/>
  <c r="BW70" i="12"/>
  <c r="BW69" i="12"/>
  <c r="BW68" i="12"/>
  <c r="BW67" i="12"/>
  <c r="BW66" i="12"/>
  <c r="BW65" i="12"/>
  <c r="BW64" i="12"/>
  <c r="BW63" i="12"/>
  <c r="BW62" i="12"/>
  <c r="BW61" i="12"/>
  <c r="BW60" i="12"/>
  <c r="BW59" i="12"/>
  <c r="BW58" i="12"/>
  <c r="BW57" i="12"/>
  <c r="BW56" i="12"/>
  <c r="BW55" i="12"/>
  <c r="BW54" i="12"/>
  <c r="BW53" i="12"/>
  <c r="BW52" i="12"/>
  <c r="BW51" i="12"/>
  <c r="BW50" i="12"/>
  <c r="BW49" i="12"/>
  <c r="BW48" i="12"/>
  <c r="BW47" i="12"/>
  <c r="BW46" i="12"/>
  <c r="BW45" i="12"/>
  <c r="BW44" i="12"/>
  <c r="BW43" i="12"/>
  <c r="BW42" i="12"/>
  <c r="BW41" i="12"/>
  <c r="BW40" i="12"/>
  <c r="BW39" i="12"/>
  <c r="BW38" i="12"/>
  <c r="BW37" i="12"/>
  <c r="BW36" i="12"/>
  <c r="BW35" i="12"/>
  <c r="BW34" i="12"/>
  <c r="BW33" i="12"/>
  <c r="BW32" i="12"/>
  <c r="BW31" i="12"/>
  <c r="BW30" i="12"/>
  <c r="BW29" i="12"/>
  <c r="BW28" i="12"/>
  <c r="BW27" i="12"/>
  <c r="BW26" i="12"/>
  <c r="BW25" i="12"/>
  <c r="BW24" i="12"/>
  <c r="BW23" i="12"/>
  <c r="BW22" i="12"/>
  <c r="BW21" i="12"/>
  <c r="BW20" i="12"/>
  <c r="BW19" i="12"/>
  <c r="BW18" i="12"/>
  <c r="BW17" i="12"/>
  <c r="BW16" i="12"/>
  <c r="BW15" i="12"/>
  <c r="BW14" i="12"/>
  <c r="BW13" i="12"/>
  <c r="BW12" i="12"/>
  <c r="BW11" i="12"/>
  <c r="BW10" i="12"/>
  <c r="BW9" i="12"/>
  <c r="BT81" i="12"/>
  <c r="BT80" i="12"/>
  <c r="BT79" i="12"/>
  <c r="BT78" i="12"/>
  <c r="BT77" i="12"/>
  <c r="BT76" i="12"/>
  <c r="BT75" i="12"/>
  <c r="BT74" i="12"/>
  <c r="BT73" i="12"/>
  <c r="BT72" i="12"/>
  <c r="BT71" i="12"/>
  <c r="BT70" i="12"/>
  <c r="BT69" i="12"/>
  <c r="BT68" i="12"/>
  <c r="BT67" i="12"/>
  <c r="BT66" i="12"/>
  <c r="BT65" i="12"/>
  <c r="BT64" i="12"/>
  <c r="BT63" i="12"/>
  <c r="BT62" i="12"/>
  <c r="BT61" i="12"/>
  <c r="BT60" i="12"/>
  <c r="BT59" i="12"/>
  <c r="BT58" i="12"/>
  <c r="BT57" i="12"/>
  <c r="BT56" i="12"/>
  <c r="BT55" i="12"/>
  <c r="BT54" i="12"/>
  <c r="BT53" i="12"/>
  <c r="BT52" i="12"/>
  <c r="BT51" i="12"/>
  <c r="BT50" i="12"/>
  <c r="BT49" i="12"/>
  <c r="BT48" i="12"/>
  <c r="BT47" i="12"/>
  <c r="BT46" i="12"/>
  <c r="BT45" i="12"/>
  <c r="BT44" i="12"/>
  <c r="BT43" i="12"/>
  <c r="BT42" i="12"/>
  <c r="BT41" i="12"/>
  <c r="BT40" i="12"/>
  <c r="BT39" i="12"/>
  <c r="BT38" i="12"/>
  <c r="BT37" i="12"/>
  <c r="BT36" i="12"/>
  <c r="BT35" i="12"/>
  <c r="BT34" i="12"/>
  <c r="BT33" i="12"/>
  <c r="BT32" i="12"/>
  <c r="BT31" i="12"/>
  <c r="BT30" i="12"/>
  <c r="BT29" i="12"/>
  <c r="BT28" i="12"/>
  <c r="BT27" i="12"/>
  <c r="BT26" i="12"/>
  <c r="BT25" i="12"/>
  <c r="BT24" i="12"/>
  <c r="BT23" i="12"/>
  <c r="BT22" i="12"/>
  <c r="BT21" i="12"/>
  <c r="BT20" i="12"/>
  <c r="BT19" i="12"/>
  <c r="BT18" i="12"/>
  <c r="BT17" i="12"/>
  <c r="BT16" i="12"/>
  <c r="BT15" i="12"/>
  <c r="BT14" i="12"/>
  <c r="BT13" i="12"/>
  <c r="BT12" i="12"/>
  <c r="BT11" i="12"/>
  <c r="BT10" i="12"/>
  <c r="BT9" i="12"/>
  <c r="BQ81" i="12"/>
  <c r="BQ80" i="12"/>
  <c r="BQ79" i="12"/>
  <c r="BQ78" i="12"/>
  <c r="BQ77" i="12"/>
  <c r="BQ76" i="12"/>
  <c r="BQ75" i="12"/>
  <c r="BQ74" i="12"/>
  <c r="BQ73" i="12"/>
  <c r="BQ72" i="12"/>
  <c r="BQ71" i="12"/>
  <c r="BQ70" i="12"/>
  <c r="BQ69" i="12"/>
  <c r="BQ68" i="12"/>
  <c r="BQ67" i="12"/>
  <c r="BQ66" i="12"/>
  <c r="BQ65" i="12"/>
  <c r="BQ64" i="12"/>
  <c r="BQ63" i="12"/>
  <c r="BQ62" i="12"/>
  <c r="BQ61" i="12"/>
  <c r="BQ60" i="12"/>
  <c r="BQ59" i="12"/>
  <c r="BQ58" i="12"/>
  <c r="BQ57" i="12"/>
  <c r="BQ56" i="12"/>
  <c r="BQ55" i="12"/>
  <c r="BQ54" i="12"/>
  <c r="BQ53" i="12"/>
  <c r="BQ52" i="12"/>
  <c r="BQ51" i="12"/>
  <c r="BQ50" i="12"/>
  <c r="BQ49" i="12"/>
  <c r="BQ48" i="12"/>
  <c r="BQ47" i="12"/>
  <c r="BQ46" i="12"/>
  <c r="BQ45" i="12"/>
  <c r="BQ44" i="12"/>
  <c r="BQ43" i="12"/>
  <c r="BQ42" i="12"/>
  <c r="BQ41" i="12"/>
  <c r="BQ40" i="12"/>
  <c r="BQ39" i="12"/>
  <c r="BQ38" i="12"/>
  <c r="BQ37" i="12"/>
  <c r="BQ36" i="12"/>
  <c r="BQ35" i="12"/>
  <c r="BQ34" i="12"/>
  <c r="BQ33" i="12"/>
  <c r="BQ32" i="12"/>
  <c r="BQ31" i="12"/>
  <c r="BQ30" i="12"/>
  <c r="BQ29" i="12"/>
  <c r="BQ28" i="12"/>
  <c r="BQ27" i="12"/>
  <c r="BQ26" i="12"/>
  <c r="BQ25" i="12"/>
  <c r="BQ24" i="12"/>
  <c r="BQ23" i="12"/>
  <c r="BQ22" i="12"/>
  <c r="BQ21" i="12"/>
  <c r="BQ20" i="12"/>
  <c r="BQ19" i="12"/>
  <c r="BQ18" i="12"/>
  <c r="BQ17" i="12"/>
  <c r="BQ16" i="12"/>
  <c r="BQ15" i="12"/>
  <c r="BQ14" i="12"/>
  <c r="BQ13" i="12"/>
  <c r="BQ12" i="12"/>
  <c r="BQ11" i="12"/>
  <c r="BQ10" i="12"/>
  <c r="BQ9" i="12"/>
  <c r="BN81" i="12"/>
  <c r="BN80" i="12"/>
  <c r="BN79" i="12"/>
  <c r="BN78" i="12"/>
  <c r="BN77" i="12"/>
  <c r="BN76" i="12"/>
  <c r="BN75" i="12"/>
  <c r="BN74" i="12"/>
  <c r="BN73" i="12"/>
  <c r="BN72" i="12"/>
  <c r="BN71" i="12"/>
  <c r="BN70" i="12"/>
  <c r="BN69" i="12"/>
  <c r="BN68" i="12"/>
  <c r="BN67" i="12"/>
  <c r="BN66" i="12"/>
  <c r="BN65" i="12"/>
  <c r="BN64" i="12"/>
  <c r="BN63" i="12"/>
  <c r="BN62" i="12"/>
  <c r="BN61" i="12"/>
  <c r="BN60" i="12"/>
  <c r="BN59" i="12"/>
  <c r="BN58" i="12"/>
  <c r="BN57" i="12"/>
  <c r="BN56" i="12"/>
  <c r="BN55" i="12"/>
  <c r="BN54" i="12"/>
  <c r="BN53" i="12"/>
  <c r="BN52" i="12"/>
  <c r="BN51" i="12"/>
  <c r="BN50" i="12"/>
  <c r="BN49" i="12"/>
  <c r="BN48" i="12"/>
  <c r="BN47" i="12"/>
  <c r="BN46" i="12"/>
  <c r="BN45" i="12"/>
  <c r="BN44" i="12"/>
  <c r="BN43" i="12"/>
  <c r="BN42" i="12"/>
  <c r="BN41" i="12"/>
  <c r="BN40" i="12"/>
  <c r="BN39" i="12"/>
  <c r="BN38" i="12"/>
  <c r="BN37" i="12"/>
  <c r="BN36" i="12"/>
  <c r="BN35" i="12"/>
  <c r="BN34" i="12"/>
  <c r="BN33" i="12"/>
  <c r="BN32" i="12"/>
  <c r="BN31" i="12"/>
  <c r="BN30" i="12"/>
  <c r="BN29" i="12"/>
  <c r="BN28" i="12"/>
  <c r="BN27" i="12"/>
  <c r="BN26" i="12"/>
  <c r="BN25" i="12"/>
  <c r="BN24" i="12"/>
  <c r="BN23" i="12"/>
  <c r="BN22" i="12"/>
  <c r="BN21" i="12"/>
  <c r="BN20" i="12"/>
  <c r="BN19" i="12"/>
  <c r="BN18" i="12"/>
  <c r="BN17" i="12"/>
  <c r="BN16" i="12"/>
  <c r="BN15" i="12"/>
  <c r="BN14" i="12"/>
  <c r="BN13" i="12"/>
  <c r="BN12" i="12"/>
  <c r="BN11" i="12"/>
  <c r="BN10" i="12"/>
  <c r="BN9" i="12"/>
  <c r="BK81" i="12"/>
  <c r="BK80" i="12"/>
  <c r="BK79" i="12"/>
  <c r="BK78" i="12"/>
  <c r="BK77" i="12"/>
  <c r="BK76" i="12"/>
  <c r="BK75" i="12"/>
  <c r="BK74" i="12"/>
  <c r="BK73" i="12"/>
  <c r="BK72" i="12"/>
  <c r="BK71" i="12"/>
  <c r="BK70" i="12"/>
  <c r="BK69" i="12"/>
  <c r="BK68" i="12"/>
  <c r="BK67" i="12"/>
  <c r="BK66" i="12"/>
  <c r="BK65" i="12"/>
  <c r="BK64" i="12"/>
  <c r="BK63" i="12"/>
  <c r="BK62" i="12"/>
  <c r="BK61" i="12"/>
  <c r="BK60" i="12"/>
  <c r="BK59" i="12"/>
  <c r="BK58" i="12"/>
  <c r="BK57" i="12"/>
  <c r="BK56" i="12"/>
  <c r="BK55" i="12"/>
  <c r="BK54" i="12"/>
  <c r="BK53" i="12"/>
  <c r="BK52" i="12"/>
  <c r="BK51" i="12"/>
  <c r="BK50" i="12"/>
  <c r="BK49" i="12"/>
  <c r="BK48" i="12"/>
  <c r="BK47" i="12"/>
  <c r="BK46" i="12"/>
  <c r="BK45" i="12"/>
  <c r="BK44" i="12"/>
  <c r="BK43" i="12"/>
  <c r="BK42" i="12"/>
  <c r="BK41" i="12"/>
  <c r="BK40" i="12"/>
  <c r="BK39" i="12"/>
  <c r="BK38" i="12"/>
  <c r="BK37" i="12"/>
  <c r="BK36" i="12"/>
  <c r="BK35" i="12"/>
  <c r="BK34" i="12"/>
  <c r="BK33" i="12"/>
  <c r="BK32" i="12"/>
  <c r="BK31" i="12"/>
  <c r="BK30" i="12"/>
  <c r="BK29" i="12"/>
  <c r="BK28" i="12"/>
  <c r="BK27" i="12"/>
  <c r="BK26" i="12"/>
  <c r="BK25" i="12"/>
  <c r="BK24" i="12"/>
  <c r="BK23" i="12"/>
  <c r="BK22" i="12"/>
  <c r="BK21" i="12"/>
  <c r="BK20" i="12"/>
  <c r="BK19" i="12"/>
  <c r="BK18" i="12"/>
  <c r="BK17" i="12"/>
  <c r="BK16" i="12"/>
  <c r="BK15" i="12"/>
  <c r="BK14" i="12"/>
  <c r="BK13" i="12"/>
  <c r="BK12" i="12"/>
  <c r="BK11" i="12"/>
  <c r="BK10" i="12"/>
  <c r="BK9" i="12"/>
  <c r="BH81" i="12"/>
  <c r="BH80" i="12"/>
  <c r="BH79" i="12"/>
  <c r="BH78" i="12"/>
  <c r="BH77" i="12"/>
  <c r="BH76" i="12"/>
  <c r="BH75" i="12"/>
  <c r="BH74" i="12"/>
  <c r="BH73" i="12"/>
  <c r="BH72" i="12"/>
  <c r="BH71" i="12"/>
  <c r="BH70" i="12"/>
  <c r="BH69" i="12"/>
  <c r="BH68" i="12"/>
  <c r="BH67" i="12"/>
  <c r="BH66" i="12"/>
  <c r="BH65" i="12"/>
  <c r="BH64" i="12"/>
  <c r="BH63" i="12"/>
  <c r="BH62" i="12"/>
  <c r="BH61" i="12"/>
  <c r="BH60" i="12"/>
  <c r="BH59" i="12"/>
  <c r="BH58" i="12"/>
  <c r="BH57" i="12"/>
  <c r="BH56" i="12"/>
  <c r="BH55" i="12"/>
  <c r="BH54" i="12"/>
  <c r="BH53" i="12"/>
  <c r="BH52" i="12"/>
  <c r="BH51" i="12"/>
  <c r="BH50" i="12"/>
  <c r="BH49" i="12"/>
  <c r="BH48" i="12"/>
  <c r="BH47" i="12"/>
  <c r="BH46" i="12"/>
  <c r="BH45" i="12"/>
  <c r="BH44" i="12"/>
  <c r="BH43" i="12"/>
  <c r="BH42" i="12"/>
  <c r="BH41" i="12"/>
  <c r="BH40" i="12"/>
  <c r="BH39" i="12"/>
  <c r="BH38" i="12"/>
  <c r="BH37" i="12"/>
  <c r="BH36" i="12"/>
  <c r="BH35" i="12"/>
  <c r="BH34" i="12"/>
  <c r="BH33" i="12"/>
  <c r="BH32" i="12"/>
  <c r="BH31" i="12"/>
  <c r="BH30" i="12"/>
  <c r="BH29" i="12"/>
  <c r="BH28" i="12"/>
  <c r="BH27" i="12"/>
  <c r="BH26" i="12"/>
  <c r="BH25" i="12"/>
  <c r="BH24" i="12"/>
  <c r="BH23" i="12"/>
  <c r="BH22" i="12"/>
  <c r="BH21" i="12"/>
  <c r="BH20" i="12"/>
  <c r="BH19" i="12"/>
  <c r="BH18" i="12"/>
  <c r="BH17" i="12"/>
  <c r="BH16" i="12"/>
  <c r="BH15" i="12"/>
  <c r="BH14" i="12"/>
  <c r="BH13" i="12"/>
  <c r="BH12" i="12"/>
  <c r="BH11" i="12"/>
  <c r="BH10" i="12"/>
  <c r="BH9" i="12"/>
  <c r="BE81" i="12"/>
  <c r="BE80" i="12"/>
  <c r="BE79" i="12"/>
  <c r="BE78" i="12"/>
  <c r="BE77" i="12"/>
  <c r="BE76" i="12"/>
  <c r="BE75" i="12"/>
  <c r="BE74" i="12"/>
  <c r="BE73" i="12"/>
  <c r="BE72" i="12"/>
  <c r="BE71" i="12"/>
  <c r="BE70" i="12"/>
  <c r="BE69" i="12"/>
  <c r="BE68" i="12"/>
  <c r="BE67" i="12"/>
  <c r="BE66" i="12"/>
  <c r="BE65" i="12"/>
  <c r="BE64" i="12"/>
  <c r="BE63" i="12"/>
  <c r="BE62" i="12"/>
  <c r="BE61" i="12"/>
  <c r="BE60" i="12"/>
  <c r="BE59" i="12"/>
  <c r="BE58" i="12"/>
  <c r="BE57" i="12"/>
  <c r="BE56" i="12"/>
  <c r="BE55" i="12"/>
  <c r="BE54" i="12"/>
  <c r="BE53" i="12"/>
  <c r="BE52" i="12"/>
  <c r="BE51" i="12"/>
  <c r="BE50" i="12"/>
  <c r="BE49" i="12"/>
  <c r="BE48" i="12"/>
  <c r="BE47" i="12"/>
  <c r="BE46" i="12"/>
  <c r="BE45" i="12"/>
  <c r="BE44" i="12"/>
  <c r="BE43" i="12"/>
  <c r="BE42" i="12"/>
  <c r="BE41" i="12"/>
  <c r="BE40" i="12"/>
  <c r="BE39" i="12"/>
  <c r="BE38" i="12"/>
  <c r="BE37" i="12"/>
  <c r="BE36" i="12"/>
  <c r="BE35" i="12"/>
  <c r="BE34" i="12"/>
  <c r="BE33" i="12"/>
  <c r="BE32" i="12"/>
  <c r="BE31" i="12"/>
  <c r="BE30" i="12"/>
  <c r="BE29" i="12"/>
  <c r="BE28" i="12"/>
  <c r="BE27" i="12"/>
  <c r="BE26" i="12"/>
  <c r="BE25" i="12"/>
  <c r="BE24" i="12"/>
  <c r="BE23" i="12"/>
  <c r="BE22" i="12"/>
  <c r="BE21" i="12"/>
  <c r="BE20" i="12"/>
  <c r="BE19" i="12"/>
  <c r="BE18" i="12"/>
  <c r="BE17" i="12"/>
  <c r="BE16" i="12"/>
  <c r="BE15" i="12"/>
  <c r="BE14" i="12"/>
  <c r="BE13" i="12"/>
  <c r="BE12" i="12"/>
  <c r="BE11" i="12"/>
  <c r="BE10" i="12"/>
  <c r="BE9" i="12"/>
  <c r="BB81" i="12"/>
  <c r="BB80" i="12"/>
  <c r="BB79" i="12"/>
  <c r="BB78" i="12"/>
  <c r="BB77" i="12"/>
  <c r="BB76" i="12"/>
  <c r="BB75" i="12"/>
  <c r="BB74" i="12"/>
  <c r="BB73" i="12"/>
  <c r="BB72" i="12"/>
  <c r="BB71" i="12"/>
  <c r="BB70" i="12"/>
  <c r="BB69" i="12"/>
  <c r="BB68" i="12"/>
  <c r="BB67" i="12"/>
  <c r="BB66" i="12"/>
  <c r="BB65" i="12"/>
  <c r="BB64" i="12"/>
  <c r="BB63" i="12"/>
  <c r="BB62" i="12"/>
  <c r="BB61" i="12"/>
  <c r="BB60" i="12"/>
  <c r="BB59" i="12"/>
  <c r="BB58" i="12"/>
  <c r="BB57" i="12"/>
  <c r="BB56" i="12"/>
  <c r="BB55" i="12"/>
  <c r="BB54" i="12"/>
  <c r="BB53" i="12"/>
  <c r="BB52" i="12"/>
  <c r="BB51" i="12"/>
  <c r="BB50" i="12"/>
  <c r="BB49" i="12"/>
  <c r="BB48" i="12"/>
  <c r="BB47" i="12"/>
  <c r="BB46" i="12"/>
  <c r="BB45" i="12"/>
  <c r="BB44" i="12"/>
  <c r="BB43" i="12"/>
  <c r="BB42" i="12"/>
  <c r="BB41" i="12"/>
  <c r="BB40" i="12"/>
  <c r="BB39" i="12"/>
  <c r="BB38" i="12"/>
  <c r="BB37" i="12"/>
  <c r="BB36" i="12"/>
  <c r="BB35" i="12"/>
  <c r="BB34" i="12"/>
  <c r="BB33" i="12"/>
  <c r="BB32" i="12"/>
  <c r="BB31" i="12"/>
  <c r="BB30" i="12"/>
  <c r="BB29" i="12"/>
  <c r="BB28" i="12"/>
  <c r="BB27" i="12"/>
  <c r="BB26" i="12"/>
  <c r="BB25" i="12"/>
  <c r="BB24" i="12"/>
  <c r="BB23" i="12"/>
  <c r="BB22" i="12"/>
  <c r="BB21" i="12"/>
  <c r="BB20" i="12"/>
  <c r="BB19" i="12"/>
  <c r="BB18" i="12"/>
  <c r="BB17" i="12"/>
  <c r="BB16" i="12"/>
  <c r="BB15" i="12"/>
  <c r="BB14" i="12"/>
  <c r="BB13" i="12"/>
  <c r="BB12" i="12"/>
  <c r="BB11" i="12"/>
  <c r="BB10" i="12"/>
  <c r="BB9" i="12"/>
  <c r="AY81" i="12"/>
  <c r="AY80" i="12"/>
  <c r="AY79" i="12"/>
  <c r="AY78" i="12"/>
  <c r="AY77" i="12"/>
  <c r="AY76" i="12"/>
  <c r="AY75" i="12"/>
  <c r="AY74" i="12"/>
  <c r="AY73" i="12"/>
  <c r="AY72" i="12"/>
  <c r="AY71" i="12"/>
  <c r="AY70" i="12"/>
  <c r="AY69" i="12"/>
  <c r="AY68" i="12"/>
  <c r="AY67" i="12"/>
  <c r="AY66" i="12"/>
  <c r="AY65" i="12"/>
  <c r="AY64" i="12"/>
  <c r="AY63" i="12"/>
  <c r="AY62" i="12"/>
  <c r="AY61" i="12"/>
  <c r="AY60" i="12"/>
  <c r="AY59" i="12"/>
  <c r="AY58" i="12"/>
  <c r="AY57" i="12"/>
  <c r="AY56" i="12"/>
  <c r="AY55" i="12"/>
  <c r="AY54" i="12"/>
  <c r="AY53" i="12"/>
  <c r="AY52" i="12"/>
  <c r="AY51" i="12"/>
  <c r="AY50" i="12"/>
  <c r="AY49" i="12"/>
  <c r="AY48" i="12"/>
  <c r="AY47" i="12"/>
  <c r="AY46" i="12"/>
  <c r="AY45" i="12"/>
  <c r="AY44" i="12"/>
  <c r="AY43" i="12"/>
  <c r="AY42" i="12"/>
  <c r="AY41" i="12"/>
  <c r="AY40" i="12"/>
  <c r="AY39" i="12"/>
  <c r="AY38" i="12"/>
  <c r="AY37" i="12"/>
  <c r="AY36" i="12"/>
  <c r="AY35" i="12"/>
  <c r="AY34" i="12"/>
  <c r="AY33" i="12"/>
  <c r="AY32" i="12"/>
  <c r="AY31" i="12"/>
  <c r="AY30" i="12"/>
  <c r="AY29" i="12"/>
  <c r="AY28" i="12"/>
  <c r="AY27" i="12"/>
  <c r="AY26" i="12"/>
  <c r="AY25" i="12"/>
  <c r="AY24" i="12"/>
  <c r="AY23" i="12"/>
  <c r="AY22" i="12"/>
  <c r="AY21" i="12"/>
  <c r="AY20" i="12"/>
  <c r="AY19" i="12"/>
  <c r="AY18" i="12"/>
  <c r="AY17" i="12"/>
  <c r="AY16" i="12"/>
  <c r="AY15" i="12"/>
  <c r="AY14" i="12"/>
  <c r="AY13" i="12"/>
  <c r="AY12" i="12"/>
  <c r="AY11" i="12"/>
  <c r="AY10" i="12"/>
  <c r="AY9" i="12"/>
  <c r="AV81" i="12"/>
  <c r="AV80" i="12"/>
  <c r="AV79" i="12"/>
  <c r="AV78" i="12"/>
  <c r="AV77" i="12"/>
  <c r="AV76" i="12"/>
  <c r="AV75" i="12"/>
  <c r="AV74" i="12"/>
  <c r="AV73" i="12"/>
  <c r="AV72" i="12"/>
  <c r="AV71" i="12"/>
  <c r="AV70" i="12"/>
  <c r="AV69" i="12"/>
  <c r="AV68" i="12"/>
  <c r="AV67" i="12"/>
  <c r="AV66" i="12"/>
  <c r="AV65" i="12"/>
  <c r="AV64" i="12"/>
  <c r="AV63" i="12"/>
  <c r="AV62" i="12"/>
  <c r="AV61" i="12"/>
  <c r="AV60" i="12"/>
  <c r="AV59" i="12"/>
  <c r="AV58" i="12"/>
  <c r="AV57" i="12"/>
  <c r="AV56" i="12"/>
  <c r="AV55" i="12"/>
  <c r="AV54" i="12"/>
  <c r="AV53" i="12"/>
  <c r="AV52" i="12"/>
  <c r="AV51" i="12"/>
  <c r="AV50" i="12"/>
  <c r="AV49" i="12"/>
  <c r="AV48" i="12"/>
  <c r="AV47" i="12"/>
  <c r="AV46" i="12"/>
  <c r="AV45" i="12"/>
  <c r="AV44" i="12"/>
  <c r="AV43" i="12"/>
  <c r="AV42" i="12"/>
  <c r="AV41" i="12"/>
  <c r="AV40" i="12"/>
  <c r="AV39" i="12"/>
  <c r="AV38" i="12"/>
  <c r="AV37" i="12"/>
  <c r="AV36" i="12"/>
  <c r="AV35" i="12"/>
  <c r="AV34" i="12"/>
  <c r="AV33" i="12"/>
  <c r="AV32" i="12"/>
  <c r="AV31" i="12"/>
  <c r="AV30" i="12"/>
  <c r="AV29" i="12"/>
  <c r="AV28" i="12"/>
  <c r="AV27" i="12"/>
  <c r="AV26" i="12"/>
  <c r="AV25" i="12"/>
  <c r="AV24" i="12"/>
  <c r="AV23" i="12"/>
  <c r="AV22" i="12"/>
  <c r="AV21" i="12"/>
  <c r="AV20" i="12"/>
  <c r="AV19" i="12"/>
  <c r="AV18" i="12"/>
  <c r="AV17" i="12"/>
  <c r="AV16" i="12"/>
  <c r="AV15" i="12"/>
  <c r="AV14" i="12"/>
  <c r="AV13" i="12"/>
  <c r="AV12" i="12"/>
  <c r="AV11" i="12"/>
  <c r="AV10" i="12"/>
  <c r="AV9" i="12"/>
  <c r="AS81" i="12"/>
  <c r="AS80" i="12"/>
  <c r="AS79" i="12"/>
  <c r="AS78" i="12"/>
  <c r="AS77" i="12"/>
  <c r="AS76" i="12"/>
  <c r="AS75" i="12"/>
  <c r="AS74" i="12"/>
  <c r="AS73" i="12"/>
  <c r="AS72" i="12"/>
  <c r="AS71" i="12"/>
  <c r="AS70" i="12"/>
  <c r="AS69" i="12"/>
  <c r="AS68" i="12"/>
  <c r="AS67" i="12"/>
  <c r="AS66" i="12"/>
  <c r="AS65" i="12"/>
  <c r="AS64" i="12"/>
  <c r="AS63" i="12"/>
  <c r="AS62" i="12"/>
  <c r="AS61" i="12"/>
  <c r="AS60" i="12"/>
  <c r="AS59" i="12"/>
  <c r="AS58" i="12"/>
  <c r="AS57" i="12"/>
  <c r="AS56" i="12"/>
  <c r="AS55" i="12"/>
  <c r="AS54" i="12"/>
  <c r="AS53" i="12"/>
  <c r="AS52" i="12"/>
  <c r="AS51" i="12"/>
  <c r="AS50" i="12"/>
  <c r="AS49" i="12"/>
  <c r="AS48" i="12"/>
  <c r="AS47" i="12"/>
  <c r="AS46" i="12"/>
  <c r="AS45" i="12"/>
  <c r="AS44" i="12"/>
  <c r="AS43" i="12"/>
  <c r="AS42" i="12"/>
  <c r="AS41" i="12"/>
  <c r="AS40" i="12"/>
  <c r="AS39" i="12"/>
  <c r="AS38" i="12"/>
  <c r="AS37" i="12"/>
  <c r="AS36" i="12"/>
  <c r="AS35" i="12"/>
  <c r="AS34" i="12"/>
  <c r="AS33" i="12"/>
  <c r="AS32" i="12"/>
  <c r="AS31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P81" i="12"/>
  <c r="AP80" i="12"/>
  <c r="AP79" i="12"/>
  <c r="AP78" i="12"/>
  <c r="AP77" i="12"/>
  <c r="AP76" i="12"/>
  <c r="AP75" i="12"/>
  <c r="AP74" i="12"/>
  <c r="AP73" i="12"/>
  <c r="AP72" i="12"/>
  <c r="AP71" i="12"/>
  <c r="AP70" i="12"/>
  <c r="AP69" i="12"/>
  <c r="AP68" i="12"/>
  <c r="AP67" i="12"/>
  <c r="AP66" i="12"/>
  <c r="AP65" i="12"/>
  <c r="AP64" i="12"/>
  <c r="AP63" i="12"/>
  <c r="AP62" i="12"/>
  <c r="AP61" i="12"/>
  <c r="AP60" i="12"/>
  <c r="AP59" i="12"/>
  <c r="AP58" i="12"/>
  <c r="AP57" i="12"/>
  <c r="AP56" i="12"/>
  <c r="AP55" i="12"/>
  <c r="AP54" i="12"/>
  <c r="AP53" i="12"/>
  <c r="AP52" i="12"/>
  <c r="AP51" i="12"/>
  <c r="AP50" i="12"/>
  <c r="AP49" i="12"/>
  <c r="AP48" i="12"/>
  <c r="AP47" i="12"/>
  <c r="AP46" i="12"/>
  <c r="AP45" i="12"/>
  <c r="AP44" i="12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P15" i="12"/>
  <c r="AP14" i="12"/>
  <c r="AP13" i="12"/>
  <c r="AP12" i="12"/>
  <c r="AP11" i="12"/>
  <c r="AP10" i="12"/>
  <c r="AP9" i="12"/>
  <c r="AM81" i="12"/>
  <c r="AM80" i="12"/>
  <c r="AM79" i="12"/>
  <c r="AM78" i="12"/>
  <c r="AM77" i="12"/>
  <c r="AM76" i="12"/>
  <c r="AM75" i="12"/>
  <c r="AM74" i="12"/>
  <c r="AM73" i="12"/>
  <c r="AM72" i="12"/>
  <c r="AM71" i="12"/>
  <c r="AM70" i="12"/>
  <c r="AM69" i="12"/>
  <c r="AM68" i="12"/>
  <c r="AM67" i="12"/>
  <c r="AM66" i="12"/>
  <c r="AM65" i="12"/>
  <c r="AM64" i="12"/>
  <c r="AM63" i="12"/>
  <c r="AM62" i="12"/>
  <c r="AM61" i="12"/>
  <c r="AM60" i="12"/>
  <c r="AM59" i="12"/>
  <c r="AM58" i="12"/>
  <c r="AM57" i="12"/>
  <c r="AM56" i="12"/>
  <c r="AM55" i="12"/>
  <c r="AM54" i="12"/>
  <c r="AM53" i="12"/>
  <c r="AM52" i="12"/>
  <c r="AM51" i="12"/>
  <c r="AM50" i="12"/>
  <c r="AM49" i="12"/>
  <c r="AM48" i="12"/>
  <c r="AM47" i="12"/>
  <c r="AM46" i="12"/>
  <c r="AM45" i="12"/>
  <c r="AM44" i="12"/>
  <c r="AM43" i="12"/>
  <c r="AM42" i="12"/>
  <c r="AM41" i="12"/>
  <c r="AM40" i="12"/>
  <c r="AM39" i="12"/>
  <c r="AM38" i="12"/>
  <c r="AM37" i="12"/>
  <c r="AM36" i="12"/>
  <c r="AM35" i="12"/>
  <c r="AM34" i="12"/>
  <c r="AM33" i="12"/>
  <c r="AM32" i="12"/>
  <c r="AM31" i="12"/>
  <c r="AM30" i="12"/>
  <c r="AM29" i="12"/>
  <c r="AM28" i="12"/>
  <c r="AM27" i="12"/>
  <c r="AM26" i="12"/>
  <c r="AM25" i="12"/>
  <c r="AM24" i="12"/>
  <c r="AM23" i="12"/>
  <c r="AM22" i="12"/>
  <c r="AM21" i="12"/>
  <c r="AM20" i="12"/>
  <c r="AM19" i="12"/>
  <c r="AM18" i="12"/>
  <c r="AM17" i="12"/>
  <c r="AM16" i="12"/>
  <c r="AM15" i="12"/>
  <c r="AM14" i="12"/>
  <c r="AM13" i="12"/>
  <c r="AM12" i="12"/>
  <c r="AM11" i="12"/>
  <c r="AM10" i="12"/>
  <c r="AM9" i="12"/>
  <c r="AJ81" i="12"/>
  <c r="AJ80" i="12"/>
  <c r="AJ79" i="12"/>
  <c r="AJ78" i="12"/>
  <c r="AJ77" i="12"/>
  <c r="AJ76" i="12"/>
  <c r="AJ75" i="12"/>
  <c r="AJ74" i="12"/>
  <c r="AJ73" i="12"/>
  <c r="AJ72" i="12"/>
  <c r="AJ71" i="12"/>
  <c r="AJ70" i="12"/>
  <c r="AJ69" i="12"/>
  <c r="AJ68" i="12"/>
  <c r="AJ67" i="12"/>
  <c r="AJ66" i="12"/>
  <c r="AJ65" i="12"/>
  <c r="AJ64" i="12"/>
  <c r="AJ63" i="12"/>
  <c r="AJ62" i="12"/>
  <c r="AJ61" i="12"/>
  <c r="AJ60" i="12"/>
  <c r="AJ59" i="12"/>
  <c r="AJ58" i="12"/>
  <c r="AJ57" i="12"/>
  <c r="AJ56" i="12"/>
  <c r="AJ55" i="12"/>
  <c r="AJ54" i="12"/>
  <c r="AJ53" i="12"/>
  <c r="AJ52" i="12"/>
  <c r="AJ51" i="12"/>
  <c r="AJ50" i="12"/>
  <c r="AJ49" i="12"/>
  <c r="AJ48" i="12"/>
  <c r="AJ47" i="12"/>
  <c r="AJ46" i="12"/>
  <c r="AJ45" i="12"/>
  <c r="AJ44" i="12"/>
  <c r="AJ43" i="12"/>
  <c r="AJ42" i="12"/>
  <c r="AJ41" i="12"/>
  <c r="AJ40" i="12"/>
  <c r="AJ39" i="12"/>
  <c r="AJ38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G81" i="12"/>
  <c r="AG80" i="12"/>
  <c r="AG79" i="12"/>
  <c r="AG78" i="12"/>
  <c r="AG77" i="12"/>
  <c r="AG76" i="12"/>
  <c r="AG75" i="12"/>
  <c r="AG74" i="12"/>
  <c r="AG73" i="12"/>
  <c r="AG72" i="12"/>
  <c r="AG71" i="12"/>
  <c r="AG70" i="12"/>
  <c r="AG69" i="12"/>
  <c r="AG68" i="12"/>
  <c r="AG67" i="12"/>
  <c r="AG66" i="12"/>
  <c r="AG65" i="12"/>
  <c r="AG64" i="12"/>
  <c r="AG63" i="12"/>
  <c r="AG62" i="12"/>
  <c r="AG61" i="12"/>
  <c r="AG60" i="12"/>
  <c r="AG59" i="12"/>
  <c r="AG58" i="12"/>
  <c r="AG57" i="12"/>
  <c r="AG56" i="12"/>
  <c r="AG55" i="12"/>
  <c r="AG54" i="12"/>
  <c r="AG53" i="12"/>
  <c r="AG52" i="12"/>
  <c r="AG51" i="12"/>
  <c r="AG50" i="12"/>
  <c r="AG49" i="12"/>
  <c r="AG48" i="12"/>
  <c r="AG47" i="12"/>
  <c r="AG46" i="12"/>
  <c r="AG45" i="12"/>
  <c r="AG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D81" i="12"/>
  <c r="AD80" i="12"/>
  <c r="AD79" i="12"/>
  <c r="AD78" i="12"/>
  <c r="AD77" i="12"/>
  <c r="AD76" i="12"/>
  <c r="AD75" i="12"/>
  <c r="AD74" i="12"/>
  <c r="AD73" i="12"/>
  <c r="AD72" i="12"/>
  <c r="AD71" i="12"/>
  <c r="AD70" i="12"/>
  <c r="AD69" i="12"/>
  <c r="AD68" i="12"/>
  <c r="AD67" i="12"/>
  <c r="AD66" i="12"/>
  <c r="AD65" i="12"/>
  <c r="AD64" i="12"/>
  <c r="AD63" i="12"/>
  <c r="AD62" i="12"/>
  <c r="AD61" i="12"/>
  <c r="AD60" i="12"/>
  <c r="AD59" i="12"/>
  <c r="AD58" i="12"/>
  <c r="AD57" i="12"/>
  <c r="AD56" i="12"/>
  <c r="AD55" i="12"/>
  <c r="AD54" i="12"/>
  <c r="AD53" i="12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A81" i="12"/>
  <c r="AA80" i="12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42" i="12"/>
  <c r="U41" i="12"/>
  <c r="U40" i="12"/>
  <c r="U39" i="12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9" i="12"/>
  <c r="H37" i="9"/>
  <c r="H36" i="9"/>
  <c r="AC33" i="9"/>
  <c r="AC32" i="9"/>
  <c r="AC31" i="9"/>
  <c r="Z33" i="9"/>
  <c r="Z31" i="9"/>
  <c r="Z27" i="9"/>
  <c r="Z26" i="9"/>
  <c r="Z23" i="9"/>
  <c r="W32" i="9"/>
  <c r="W31" i="9"/>
  <c r="W27" i="9"/>
  <c r="W26" i="9"/>
  <c r="W23" i="9"/>
  <c r="T33" i="9"/>
  <c r="T32" i="9"/>
  <c r="T31" i="9"/>
  <c r="T27" i="9"/>
  <c r="T23" i="9"/>
  <c r="Q33" i="9"/>
  <c r="Q32" i="9"/>
  <c r="Q31" i="9"/>
  <c r="Q29" i="9"/>
  <c r="Q28" i="9"/>
  <c r="Q27" i="9"/>
  <c r="Q23" i="9"/>
  <c r="N42" i="9"/>
  <c r="N41" i="9"/>
  <c r="N40" i="9"/>
  <c r="N38" i="9"/>
  <c r="N37" i="9"/>
  <c r="N36" i="9"/>
  <c r="N35" i="9"/>
  <c r="N33" i="9"/>
  <c r="N32" i="9"/>
  <c r="N31" i="9"/>
  <c r="N29" i="9"/>
  <c r="N28" i="9"/>
  <c r="N27" i="9"/>
  <c r="N25" i="9"/>
  <c r="N24" i="9"/>
  <c r="N23" i="9"/>
  <c r="N22" i="9"/>
  <c r="N19" i="9"/>
  <c r="N15" i="9"/>
  <c r="K41" i="9"/>
  <c r="K40" i="9"/>
  <c r="K39" i="9"/>
  <c r="K38" i="9"/>
  <c r="K37" i="9"/>
  <c r="K36" i="9"/>
  <c r="K34" i="9"/>
  <c r="K33" i="9"/>
  <c r="K32" i="9"/>
  <c r="K31" i="9"/>
  <c r="K29" i="9"/>
  <c r="K28" i="9"/>
  <c r="K27" i="9"/>
  <c r="K25" i="9"/>
  <c r="K24" i="9"/>
  <c r="K23" i="9"/>
  <c r="K20" i="9"/>
  <c r="K19" i="9"/>
  <c r="K16" i="9"/>
  <c r="K15" i="9"/>
  <c r="K11" i="9"/>
  <c r="H33" i="9"/>
  <c r="H32" i="9"/>
  <c r="H31" i="9"/>
  <c r="H29" i="9"/>
  <c r="H28" i="9"/>
  <c r="H27" i="9"/>
  <c r="H25" i="9"/>
  <c r="H24" i="9"/>
  <c r="H23" i="9"/>
  <c r="H21" i="9"/>
  <c r="H20" i="9"/>
  <c r="H19" i="9"/>
  <c r="H17" i="9"/>
  <c r="H16" i="9"/>
  <c r="H15" i="9"/>
  <c r="H13" i="9"/>
  <c r="H12" i="9"/>
  <c r="H11" i="9"/>
  <c r="E12" i="9"/>
  <c r="E13" i="9"/>
  <c r="E15" i="9"/>
  <c r="E16" i="9"/>
  <c r="E17" i="9"/>
  <c r="E19" i="9"/>
  <c r="E20" i="9"/>
  <c r="E21" i="9"/>
  <c r="E23" i="9"/>
  <c r="E24" i="9"/>
  <c r="E25" i="9"/>
  <c r="E27" i="9"/>
  <c r="E28" i="9"/>
  <c r="E29" i="9"/>
  <c r="E31" i="9"/>
  <c r="E32" i="9"/>
  <c r="E33" i="9"/>
  <c r="E11" i="9"/>
  <c r="AE32" i="9"/>
  <c r="AD31" i="9"/>
  <c r="AD32" i="9" s="1"/>
  <c r="Y32" i="9"/>
  <c r="Y28" i="9"/>
  <c r="Y29" i="9" s="1"/>
  <c r="Y24" i="9"/>
  <c r="Y25" i="9" s="1"/>
  <c r="V33" i="9"/>
  <c r="V28" i="9"/>
  <c r="V29" i="9" s="1"/>
  <c r="V24" i="9"/>
  <c r="V25" i="9" s="1"/>
  <c r="S28" i="9"/>
  <c r="S29" i="9" s="1"/>
  <c r="S24" i="9"/>
  <c r="S25" i="9" s="1"/>
  <c r="P24" i="9"/>
  <c r="P25" i="9" s="1"/>
  <c r="M20" i="9"/>
  <c r="M21" i="9" s="1"/>
  <c r="M16" i="9"/>
  <c r="M17" i="9" s="1"/>
  <c r="M11" i="9"/>
  <c r="M12" i="9"/>
  <c r="M13" i="9" s="1"/>
  <c r="J42" i="9"/>
  <c r="J21" i="9"/>
  <c r="J17" i="9"/>
  <c r="J12" i="9"/>
  <c r="J13" i="9" s="1"/>
  <c r="E40" i="2"/>
  <c r="G40" i="2"/>
  <c r="H40" i="2"/>
  <c r="I14" i="2"/>
  <c r="I13" i="2" s="1"/>
  <c r="F21" i="2"/>
  <c r="G21" i="2"/>
  <c r="I21" i="2"/>
  <c r="K21" i="2" s="1"/>
  <c r="G25" i="2"/>
  <c r="D25" i="2" s="1"/>
  <c r="E29" i="2"/>
  <c r="D29" i="2" s="1"/>
  <c r="K34" i="2"/>
  <c r="K33" i="2"/>
  <c r="K32" i="2"/>
  <c r="K30" i="2"/>
  <c r="K29" i="2"/>
  <c r="K28" i="2"/>
  <c r="K27" i="2"/>
  <c r="K26" i="2"/>
  <c r="K25" i="2"/>
  <c r="K24" i="2"/>
  <c r="K23" i="2"/>
  <c r="K22" i="2"/>
  <c r="K20" i="2"/>
  <c r="K19" i="2"/>
  <c r="K18" i="2"/>
  <c r="K17" i="2"/>
  <c r="K16" i="2"/>
  <c r="K15" i="2"/>
  <c r="K12" i="2"/>
  <c r="K11" i="2"/>
  <c r="K10" i="2"/>
  <c r="I42" i="9"/>
  <c r="I21" i="9"/>
  <c r="I17" i="9"/>
  <c r="I12" i="9"/>
  <c r="I13" i="9" s="1"/>
  <c r="X32" i="9"/>
  <c r="U33" i="9"/>
  <c r="W33" i="9" s="1"/>
  <c r="L20" i="9"/>
  <c r="L21" i="9" s="1"/>
  <c r="N21" i="9" s="1"/>
  <c r="L11" i="9"/>
  <c r="L12" i="9" s="1"/>
  <c r="L16" i="9"/>
  <c r="N16" i="9" s="1"/>
  <c r="U28" i="9"/>
  <c r="U24" i="9"/>
  <c r="W24" i="9" s="1"/>
  <c r="X28" i="9"/>
  <c r="Z28" i="9" s="1"/>
  <c r="X24" i="9"/>
  <c r="X25" i="9" s="1"/>
  <c r="Z25" i="9" s="1"/>
  <c r="R28" i="9"/>
  <c r="T28" i="9" s="1"/>
  <c r="R29" i="9"/>
  <c r="T29" i="9" s="1"/>
  <c r="R24" i="9"/>
  <c r="T24" i="9" s="1"/>
  <c r="O24" i="9"/>
  <c r="O25" i="9" s="1"/>
  <c r="Q25" i="9" s="1"/>
  <c r="K13" i="9" l="1"/>
  <c r="Z32" i="9"/>
  <c r="K17" i="9"/>
  <c r="N12" i="9"/>
  <c r="K42" i="9"/>
  <c r="W28" i="9"/>
  <c r="K21" i="9"/>
  <c r="K255" i="13"/>
  <c r="K259" i="13"/>
  <c r="K251" i="13"/>
  <c r="K253" i="13"/>
  <c r="N197" i="13"/>
  <c r="H257" i="13"/>
  <c r="D21" i="2"/>
  <c r="I31" i="2"/>
  <c r="K31" i="2" s="1"/>
  <c r="D14" i="2"/>
  <c r="D13" i="2"/>
  <c r="K258" i="13"/>
  <c r="G197" i="13"/>
  <c r="H197" i="13" s="1"/>
  <c r="N196" i="13"/>
  <c r="H255" i="13"/>
  <c r="H254" i="13"/>
  <c r="Q24" i="9"/>
  <c r="U29" i="9"/>
  <c r="W29" i="9" s="1"/>
  <c r="K12" i="9"/>
  <c r="K257" i="13"/>
  <c r="H256" i="13"/>
  <c r="K254" i="13"/>
  <c r="K250" i="13"/>
  <c r="H252" i="13"/>
  <c r="X29" i="9"/>
  <c r="Z29" i="9" s="1"/>
  <c r="G196" i="13"/>
  <c r="H196" i="13" s="1"/>
  <c r="H258" i="13"/>
  <c r="H253" i="13"/>
  <c r="AF32" i="9"/>
  <c r="H259" i="13"/>
  <c r="K13" i="2"/>
  <c r="H250" i="13"/>
  <c r="H251" i="13"/>
  <c r="AE33" i="9"/>
  <c r="N20" i="9"/>
  <c r="Z24" i="9"/>
  <c r="L17" i="9"/>
  <c r="N17" i="9" s="1"/>
  <c r="K14" i="2"/>
  <c r="N11" i="9"/>
  <c r="L13" i="9"/>
  <c r="N13" i="9" s="1"/>
  <c r="AF31" i="9"/>
  <c r="R25" i="9"/>
  <c r="T25" i="9" s="1"/>
  <c r="U25" i="9"/>
  <c r="W25" i="9" s="1"/>
  <c r="AD33" i="9"/>
  <c r="AF33" i="9" l="1"/>
  <c r="E17" i="2"/>
  <c r="E31" i="2" s="1"/>
  <c r="G17" i="2"/>
  <c r="G31" i="2" s="1"/>
  <c r="K9" i="2"/>
  <c r="F17" i="2"/>
  <c r="F31" i="2" s="1"/>
  <c r="D31" i="2" l="1"/>
  <c r="D17" i="2"/>
</calcChain>
</file>

<file path=xl/sharedStrings.xml><?xml version="1.0" encoding="utf-8"?>
<sst xmlns="http://schemas.openxmlformats.org/spreadsheetml/2006/main" count="657" uniqueCount="298">
  <si>
    <t>STT</t>
  </si>
  <si>
    <t>Chỉ tiêu</t>
  </si>
  <si>
    <t>A</t>
  </si>
  <si>
    <t>B</t>
  </si>
  <si>
    <t>C</t>
  </si>
  <si>
    <t>I</t>
  </si>
  <si>
    <t>II</t>
  </si>
  <si>
    <t>III</t>
  </si>
  <si>
    <t>IV</t>
  </si>
  <si>
    <t>V</t>
  </si>
  <si>
    <t>VI</t>
  </si>
  <si>
    <t>Hoạt động hành chính, sự nghiệp</t>
  </si>
  <si>
    <t>Doanh thu (01=02+03+04)</t>
  </si>
  <si>
    <t>a. Từ NSNN cấp</t>
  </si>
  <si>
    <t>b. Từ nguồn viện trợ, vay nợ nước ngoài</t>
  </si>
  <si>
    <t>c. Từ nguồn phí được khấu trừ, để lại</t>
  </si>
  <si>
    <t>Chi phí (05=06+07+08)</t>
  </si>
  <si>
    <t>a. Chi phí hoạt động</t>
  </si>
  <si>
    <t>b. Chi phí từ nguồn viện trợ, vay nợ nước ngoài</t>
  </si>
  <si>
    <t>c. Chi phí hoạt động thu phí</t>
  </si>
  <si>
    <t>Thặng dư/thâm hụt (09= 01-05)</t>
  </si>
  <si>
    <t>Hoạt động sản xuất kinh doanh, dịch vụ</t>
  </si>
  <si>
    <t>Doanh thu</t>
  </si>
  <si>
    <t>Chi phí</t>
  </si>
  <si>
    <t>Thặng dư/thâm hụt (12=10-11)</t>
  </si>
  <si>
    <t>Hoạt động tài chính</t>
  </si>
  <si>
    <t>Thặng dư/thâm hụt (22=20-21)</t>
  </si>
  <si>
    <t>Hoạt động khác</t>
  </si>
  <si>
    <t>Thu nhập khác</t>
  </si>
  <si>
    <t>Chi phí khác</t>
  </si>
  <si>
    <t>Thặng dư/thâm hụt (32=30-31)</t>
  </si>
  <si>
    <t>Chi phí thuế TNDN</t>
  </si>
  <si>
    <t>Thặng dư/thâm hụt trong năm (50=09+12+22+32-40)</t>
  </si>
  <si>
    <t>Sử dụng kinh phí tiết kiệm của đơn vị hành chính</t>
  </si>
  <si>
    <t>Phân phối cho các quỹ</t>
  </si>
  <si>
    <t>Kinh phí cải cách tiền lương</t>
  </si>
  <si>
    <t>CHỈ TIÊU</t>
  </si>
  <si>
    <t>MÃ SỐ</t>
  </si>
  <si>
    <t>TỔNG SỐ</t>
  </si>
  <si>
    <t>LOẠI 070</t>
  </si>
  <si>
    <t>NGÂN SÁCH NHÀ NƯỚC</t>
  </si>
  <si>
    <t>NGUỒN NGÂN SÁCH TRONG NƯỚC</t>
  </si>
  <si>
    <t>Số dư kinh phí năm trước chuyển sang (01=02+05)</t>
  </si>
  <si>
    <t>Kinh phí thường xuyên/tự chủ (02=03+04)</t>
  </si>
  <si>
    <t>- Kinh phí đã nhận</t>
  </si>
  <si>
    <t>- Dự toán còn dư ở Kho bạc</t>
  </si>
  <si>
    <t>Dự toán được giao trong năm (08=09+10)</t>
  </si>
  <si>
    <t>- Kinh phí thường xuyên/tự chủ</t>
  </si>
  <si>
    <t>- Kinh phí không thường xuyên/không tự chủ</t>
  </si>
  <si>
    <t>Tổng số được sử dụng trong năm (11=12+ 13)</t>
  </si>
  <si>
    <t>- Kinh phí thường xuyên/tự chủ (12=02+09)</t>
  </si>
  <si>
    <t>- Kinh phí không thường xuyên/không tự chủ (13=05+10)</t>
  </si>
  <si>
    <t>Kinh phí thực nhận trong năm (14=15+16)</t>
  </si>
  <si>
    <t>Kinh phí đề nghị quyết toán (17=18+19)</t>
  </si>
  <si>
    <t>Kinh phí giảm trong năm (20=21+25)</t>
  </si>
  <si>
    <t>- Đã nộp NSNN</t>
  </si>
  <si>
    <t>Kinh phí không thường xuyên/không tự chủ (25=26+27+28)</t>
  </si>
  <si>
    <t>Số dư kinh phí được phép chuyển sang năm sau sử dụng và quyết toán (29=30+33)</t>
  </si>
  <si>
    <t>Kinh phí thường xuyên/tự chủ (30=31+32)</t>
  </si>
  <si>
    <t>NGUỒN PHÍ ĐƯỢC KHẤU TRỪ ĐỂ LẠI</t>
  </si>
  <si>
    <t>- Kinh phí thường xuyên/tự chủ (71=62+68)</t>
  </si>
  <si>
    <t>- Kinh phí không thường xuyên/không tự chủ (72=63+69)</t>
  </si>
  <si>
    <t>- Kinh phí không thường xuyên/không tự chủ (78=72-75)</t>
  </si>
  <si>
    <t>NGUỒN HOẠT ĐỘNG KHÁC ĐƯỢC ĐỂ LẠI</t>
  </si>
  <si>
    <t>Dự toán được giao trong năm (82=83+84)</t>
  </si>
  <si>
    <t>- Kinh phí thường xuyên/tự chủ (89=80+86)</t>
  </si>
  <si>
    <t>- Kinh phí không thường xuyên/không tự chủ (90=81+87)</t>
  </si>
  <si>
    <t>Loại</t>
  </si>
  <si>
    <t>Khoản</t>
  </si>
  <si>
    <t>Mục</t>
  </si>
  <si>
    <t>Tiểu mục</t>
  </si>
  <si>
    <t>Nội dung chi</t>
  </si>
  <si>
    <t>Tổng số</t>
  </si>
  <si>
    <t>Tiền lương</t>
  </si>
  <si>
    <t>Lương theo ngạch, bậc</t>
  </si>
  <si>
    <t>Tiền công trả cho vị trí lao động thường xuyên theo hợp đồng</t>
  </si>
  <si>
    <t>Phụ cấp lương</t>
  </si>
  <si>
    <t>Phụ cấp chức vụ</t>
  </si>
  <si>
    <t>Phụ cấp làm đêm; làm thêm giờ</t>
  </si>
  <si>
    <t>Phụ cấp nặng nhọc, độc hại, nguy hiểm</t>
  </si>
  <si>
    <t>Phụ cấp trách nhiệm theo nghề, theo công việc</t>
  </si>
  <si>
    <t>Học bổng và hỗ trợ khác cho học sinh, sinh viên, cán bộ đi học</t>
  </si>
  <si>
    <t>Tiền thưởng</t>
  </si>
  <si>
    <t>Chi khác</t>
  </si>
  <si>
    <t>Các khoản đóng góp</t>
  </si>
  <si>
    <t>Bảo hiểm xã hội</t>
  </si>
  <si>
    <t>Bảo hiểm y tế</t>
  </si>
  <si>
    <t>Kinh phí công đoàn</t>
  </si>
  <si>
    <t>Bảo hiểm thất nghiệp</t>
  </si>
  <si>
    <t>Các khoản thanh toán khác cho cá nhân</t>
  </si>
  <si>
    <t>Thanh toán dịch vụ công cộng</t>
  </si>
  <si>
    <t>Tiền điện</t>
  </si>
  <si>
    <t>Tiền nước</t>
  </si>
  <si>
    <t>Tiền nhiên liệu</t>
  </si>
  <si>
    <t>Tiền vệ sinh, môi trường</t>
  </si>
  <si>
    <t>Vật tư văn phòng</t>
  </si>
  <si>
    <t>Văn phòng phẩm</t>
  </si>
  <si>
    <t>Khoán văn phòng phẩm</t>
  </si>
  <si>
    <t>Vật tư văn phòng khác</t>
  </si>
  <si>
    <t>Thông tin, tuyên truyền, liên lạc</t>
  </si>
  <si>
    <t>Cước phí bưu chính</t>
  </si>
  <si>
    <t>Khoán điện thoại</t>
  </si>
  <si>
    <t>Công tác phí</t>
  </si>
  <si>
    <t>Tiền vé máy bay, tàu, xe</t>
  </si>
  <si>
    <t>Phụ cấp công tác phí</t>
  </si>
  <si>
    <t>Tiền thuê phòng ngủ</t>
  </si>
  <si>
    <t>Chi phí thuê mướn</t>
  </si>
  <si>
    <t>Sửa chữa, duy tu tài sản phục vụ công tác chuyên môn và các công trình cơ sở hạ tầng</t>
  </si>
  <si>
    <t>Ô tô dùng chung</t>
  </si>
  <si>
    <t>Các thiết bị công nghệ thông tin</t>
  </si>
  <si>
    <t>Tài sản và thiết bị văn phòng</t>
  </si>
  <si>
    <t>Các tài sản và công trình hạ tầng cơ sở khác</t>
  </si>
  <si>
    <t>Mua sắm tài sản phục vụ công tác chuyên môn</t>
  </si>
  <si>
    <t>Tài sản và thiết bị khác</t>
  </si>
  <si>
    <t>Chi phí nghiệp vụ chuyên môn của từng ngành</t>
  </si>
  <si>
    <t>Chi phí hoạt động nghiệp vụ chuyên ngành</t>
  </si>
  <si>
    <t>Chi bảo hiểm tài sản và phương tiện</t>
  </si>
  <si>
    <t>Chi tiếp khách</t>
  </si>
  <si>
    <t>Chi các khoản khác</t>
  </si>
  <si>
    <t>Các khoản hỗ trợ khác</t>
  </si>
  <si>
    <t>Mẫu biểu 1b</t>
  </si>
  <si>
    <t>ĐỐI CHIẾU SỐ LIỆU</t>
  </si>
  <si>
    <t>Nội dung</t>
  </si>
  <si>
    <t>SỐ LIỆU XÉT DUYỆT</t>
  </si>
  <si>
    <t>Phần I - TỔNG HỢP TÌNH HÌNH KINH PHÍ</t>
  </si>
  <si>
    <t>Phần II - CHI TIẾT KINH PHÍ QUYẾT TOÁN</t>
  </si>
  <si>
    <t>Dự toán</t>
  </si>
  <si>
    <t>Thực hiện</t>
  </si>
  <si>
    <t>PHÍ</t>
  </si>
  <si>
    <t>- Tổng số thu</t>
  </si>
  <si>
    <t>- Số phải nộp NSNN</t>
  </si>
  <si>
    <t>- Số được khấu trừ hoặc để lại</t>
  </si>
  <si>
    <t>LỆ PHÍ</t>
  </si>
  <si>
    <t>Kinh phí không thường xuyên/không tự chủ (33=34+35)</t>
  </si>
  <si>
    <t>LOẠI 280</t>
  </si>
  <si>
    <t>LOẠI 340</t>
  </si>
  <si>
    <t xml:space="preserve"> Kinh phí không thường xuyên/không tự chủ (05=06+07)</t>
  </si>
  <si>
    <t>Kinh phí thường xuyên/tự chủ (21= 22+23+24)</t>
  </si>
  <si>
    <t>- Còn phải nộp NSNN (23=03+15-18-22-31)</t>
  </si>
  <si>
    <t>- Dự toán bị huỷ (24=04+09-15-32)</t>
  </si>
  <si>
    <t>- Còn phải nộp NSNN (27=06+16-19-26-34)</t>
  </si>
  <si>
    <t>- Dự toán bị huỷ (28=07+10-16-35)</t>
  </si>
  <si>
    <t>- Kinh phí thường xuyên/tự chủ (77=71-74)</t>
  </si>
  <si>
    <t>Tổng cộng</t>
  </si>
  <si>
    <t>Chi cho các sự kiện lớn</t>
  </si>
  <si>
    <t>Đồng phục, trang phục, bảo hộ lao động</t>
  </si>
  <si>
    <t>Thuê đào tạo lại cán bộ</t>
  </si>
  <si>
    <t>Thuê phương tiện vận chuyển</t>
  </si>
  <si>
    <t>Các khoản thuê mướn khác</t>
  </si>
  <si>
    <t>Thuê hội trường, phương tiện vận chuyển</t>
  </si>
  <si>
    <t>Bồi dưỡng giảng viên, báo cáo viên</t>
  </si>
  <si>
    <t>In, mua tài liệu</t>
  </si>
  <si>
    <t>Hội nghị</t>
  </si>
  <si>
    <t>Thưởng thường xuyên</t>
  </si>
  <si>
    <t>Sinh hoạt phí cán bộ đi học</t>
  </si>
  <si>
    <t>Chi các khoản phí và lệ phí</t>
  </si>
  <si>
    <t>Phim ảnh, ấn phẩm truyền thông, sách, báo, tạp chí thư viện</t>
  </si>
  <si>
    <t>Thuê bao kênh vệ tinh, thuê bao cáp truyền hình, cước phí Internet, thuê đường truyền mạng</t>
  </si>
  <si>
    <t>Cước phí điện thoại (không bao gồm khoán điện thoại), thuê bao đường điện thoại, fax</t>
  </si>
  <si>
    <t>II. Kinh phí không thường xuyên/không tự chủ</t>
  </si>
  <si>
    <t>Mua, bảo trì phần mềm công nghệ thông tin</t>
  </si>
  <si>
    <t>Mua sắm tài sản vô hình</t>
  </si>
  <si>
    <t>Khoán công tác phí</t>
  </si>
  <si>
    <t>Chi thu nhập tăng thêm theo cơ chế khoán, tự chủ</t>
  </si>
  <si>
    <t>Phụ cấp khác</t>
  </si>
  <si>
    <t>Phụ cấp công vụ</t>
  </si>
  <si>
    <t>Phụ cấp công tác Đảng, Đoàn thể chính trị - xã hội</t>
  </si>
  <si>
    <t>Phụ cấp thâm niên vượt khung, phụ cấp thâm niên nghề</t>
  </si>
  <si>
    <t>I. Kinh phí thường xuyên/tự chủ</t>
  </si>
  <si>
    <t>Nguồn phí được khấu trừ, để lại</t>
  </si>
  <si>
    <t>Nguồn ngân sách nhà nước</t>
  </si>
  <si>
    <t>Phí khai thác thông tin hộ tịch trong CSDL</t>
  </si>
  <si>
    <t>Phí thẩm định điều kiện hoạt động trong lĩnh vực tư pháp</t>
  </si>
  <si>
    <t>Lệ phí cấp thẻ công chứng viên</t>
  </si>
  <si>
    <t>Phí cung cấp thông tin về LLTP</t>
  </si>
  <si>
    <t>KHOẢN 083-12</t>
  </si>
  <si>
    <t>KHOẢN 341 - 13</t>
  </si>
  <si>
    <t>KHOẢN 341 - 12</t>
  </si>
  <si>
    <t>LOẠI 341-12</t>
  </si>
  <si>
    <t xml:space="preserve">LOẠI 338 - 12 </t>
  </si>
  <si>
    <t>LOẠI 083 - 12</t>
  </si>
  <si>
    <t>Số dư kinh phí chưa sử dụng năm trước chuyển sang (36=37+38)</t>
  </si>
  <si>
    <t>Dự toán được giao trong năm (39=40+41)</t>
  </si>
  <si>
    <t>Số thu được trong năm (42=43+44)</t>
  </si>
  <si>
    <t>Tổng số kinh phí được sử dụng trong năm (45=46+47)</t>
  </si>
  <si>
    <t>Số kinh phí đã sử dụng đề nghị quyết toán (48=49+50)</t>
  </si>
  <si>
    <t>Số dư kinh phí được phép chuyển sang năm sau sử dụng và quyết toán (51=52+53)</t>
  </si>
  <si>
    <t>Số dư kinh phí chưa sử dụng năm trước chuyển sang (54=55+56)</t>
  </si>
  <si>
    <t>Số thu được trong năm (60=61+62)</t>
  </si>
  <si>
    <t>Tổng số kinh phí được sử dụng trong năm (63=64+65)</t>
  </si>
  <si>
    <t>Số kinh phí đã sử dụng đề nghị quyết toán (66=67+68)</t>
  </si>
  <si>
    <t>Số dư kinh phí được phép chuyển sang năm sau sử dụng và quyết toán (69=70+71)</t>
  </si>
  <si>
    <t xml:space="preserve">- Kinh phí thường xuyên/tự chủ </t>
  </si>
  <si>
    <t>* Kinh phí cải cách tiền lương</t>
  </si>
  <si>
    <t>Văn phòng Sở</t>
  </si>
  <si>
    <t>Phòng Công chứng số 01</t>
  </si>
  <si>
    <t>Phòng Công chứng số 02</t>
  </si>
  <si>
    <t>Trung tâm Đấu giá tài sản</t>
  </si>
  <si>
    <t>Đơn vị: Ngành Tư pháp Thừa Thiên Huế</t>
  </si>
  <si>
    <t>Tổng hợp toàn ngành</t>
  </si>
  <si>
    <t>Phòng Công chứng 01</t>
  </si>
  <si>
    <t>Phòng Công chứng 02</t>
  </si>
  <si>
    <t>Phí công chứng</t>
  </si>
  <si>
    <t>Phí chứng thực</t>
  </si>
  <si>
    <t>Phí dịch vụ</t>
  </si>
  <si>
    <t>VĂN PHÒNG SỞ</t>
  </si>
  <si>
    <t>TRUNG TÂM ĐẤU GIÁ TÀI SẢN</t>
  </si>
  <si>
    <t>TRUNG TÂM TRỢ GIÚP PHÁP LÝ</t>
  </si>
  <si>
    <t>PHÒNG CÔNG CHỨNG 02</t>
  </si>
  <si>
    <t>PHÒNG CÔNG CHỨNG 01</t>
  </si>
  <si>
    <t>TỔNG HỢP TOÀN NGÀNH</t>
  </si>
  <si>
    <t>KHOẢN 338 - 12</t>
  </si>
  <si>
    <t>KHOẢN 338 - 13</t>
  </si>
  <si>
    <t>PHÒNG CÔNG CHỨNG SỐ 01</t>
  </si>
  <si>
    <t>PHÒNG CÔNG CHỨNG SỐ 02</t>
  </si>
  <si>
    <t>TRUNG TÂM DỊCH VỤ ĐẤU GIÁ TÀI SẢN</t>
  </si>
  <si>
    <t>Nguồn hoạt động khác được để lại</t>
  </si>
  <si>
    <t>Đồng phục, trang phục; bảo hộ lao động</t>
  </si>
  <si>
    <t>Phụ cấp làm đêm, làm thêm giờ</t>
  </si>
  <si>
    <t>Chi lập các quỹ của đơn vị thực hiện khoán chi và đơn vị sự nghiệp có thu</t>
  </si>
  <si>
    <t xml:space="preserve">Chi lập quỹ dự phòng ổn định thu nhập của cơ quan nhà nước thực hiện chế độ tự chủ và của đơn vị sự nghiệp công lập </t>
  </si>
  <si>
    <t>Chi lập quỹ phúc lợi của đơn vị sự nghiệp</t>
  </si>
  <si>
    <t>Chi lập quỹ khen thưởng của đơn vị sự nghiệp</t>
  </si>
  <si>
    <t>Chi mua hàng hóa, vật tư</t>
  </si>
  <si>
    <t>Chi lập quỹ phát triển hoạt động sự nghiệp của đơn vị sự nghiệp</t>
  </si>
  <si>
    <t>Trung tâm Dịch vụ đấu giá tài sản</t>
  </si>
  <si>
    <t>Tổng hợp
toàn ngành</t>
  </si>
  <si>
    <t>Lệ phí đăng ký doang nghiệp</t>
  </si>
  <si>
    <t>Mua sắm công cụ, dụng cụ văn phòng</t>
  </si>
  <si>
    <t>Khác</t>
  </si>
  <si>
    <t>Thuê lao động trong nước</t>
  </si>
  <si>
    <t>Phụ cấp ngành</t>
  </si>
  <si>
    <t>Các khoản đóng góp khác</t>
  </si>
  <si>
    <t>Cước internet</t>
  </si>
  <si>
    <t>070</t>
  </si>
  <si>
    <t>083</t>
  </si>
  <si>
    <t>Đồng phục, trang phục</t>
  </si>
  <si>
    <t>Tuyên tuyền, quảng cáo</t>
  </si>
  <si>
    <t>LOẠI 341-13</t>
  </si>
  <si>
    <t>KHOẢN 083-13</t>
  </si>
  <si>
    <t>LOẠI 338 - 13</t>
  </si>
  <si>
    <t>340</t>
  </si>
  <si>
    <t>LOẠI 083-13</t>
  </si>
  <si>
    <t>ĐVT: Đồng</t>
  </si>
  <si>
    <t>Đơn vị: Đồng</t>
  </si>
  <si>
    <t>Phúc lợi tập thể</t>
  </si>
  <si>
    <t>KHOẢN 341 - 15</t>
  </si>
  <si>
    <t>LOẠI 341-15</t>
  </si>
  <si>
    <t>ĐVT: đồng</t>
  </si>
  <si>
    <t>KẾT QUẢ HOẠT ĐỘNG NĂM 2022</t>
  </si>
  <si>
    <t>THU PHÍ, LỆ PHÍ NĂM 2022</t>
  </si>
  <si>
    <t>- Năm 2021 chuyển sang</t>
  </si>
  <si>
    <t>- Kinh phí huy động trong năm 2022</t>
  </si>
  <si>
    <t>- Kinh phí sử dụng trong năm 2022</t>
  </si>
  <si>
    <t>- Số dư chuyển sang năm 2023</t>
  </si>
  <si>
    <t>Chi phí thuê mướn khác</t>
  </si>
  <si>
    <t>Mua sắm tài sản</t>
  </si>
  <si>
    <t>Chi phí trang cấp, đòng phục</t>
  </si>
  <si>
    <t>Chi lập các quỹ của đơn vị thực hiện khoán chi và đơn vị sự nghiệp có thu theo chế độ quy định</t>
  </si>
  <si>
    <t>Chi lập Quỹ bổ sung thu nhập, Quỹ dự phòng ổn định thu nhập</t>
  </si>
  <si>
    <t>Chi lập Quỹ phúc lợi</t>
  </si>
  <si>
    <t>Chi lập Quỹ phát triển hoạt động sự nghiệp</t>
  </si>
  <si>
    <t>Chi lập các quỹ khác</t>
  </si>
  <si>
    <t>KHOẢN 338 - 15</t>
  </si>
  <si>
    <t>KHOẢN 083-15</t>
  </si>
  <si>
    <t>KHOẢN 341 - 12 (CTMT)</t>
  </si>
  <si>
    <t>Hội trường</t>
  </si>
  <si>
    <t>Chi đoàn ra</t>
  </si>
  <si>
    <t>Tiền ăn và tiền tiêu vặt</t>
  </si>
  <si>
    <t>Nhà cửa</t>
  </si>
  <si>
    <t>Chi kỷ niệm các ngày lễ lớn</t>
  </si>
  <si>
    <t>Mua sắm, công cụ dụng cụ văn phòng</t>
  </si>
  <si>
    <t>LOẠI 341-12 (CTMT)</t>
  </si>
  <si>
    <t>LOẠI 083 - 15</t>
  </si>
  <si>
    <t>Chi lập quỹ khác</t>
  </si>
  <si>
    <t>Trung tâm Trợ giúp pháp lý</t>
  </si>
  <si>
    <t>Số báo cáo</t>
  </si>
  <si>
    <t>Chênh lệch</t>
  </si>
  <si>
    <t>3=2-1</t>
  </si>
  <si>
    <t>6=5-4</t>
  </si>
  <si>
    <t>KHOẢN 338-12</t>
  </si>
  <si>
    <t>KHOẢN 338-15</t>
  </si>
  <si>
    <t>KHOẢN 341-13</t>
  </si>
  <si>
    <t>KHOẢN 341-12</t>
  </si>
  <si>
    <t>KHOẢN 341-12 (CTMT)</t>
  </si>
  <si>
    <t>KHOẢN 341-15</t>
  </si>
  <si>
    <t>KHOẢN 338-13</t>
  </si>
  <si>
    <t>Mã số</t>
  </si>
  <si>
    <t>01</t>
  </si>
  <si>
    <t>05</t>
  </si>
  <si>
    <t>09</t>
  </si>
  <si>
    <t>02</t>
  </si>
  <si>
    <t>03</t>
  </si>
  <si>
    <t>04</t>
  </si>
  <si>
    <t>06</t>
  </si>
  <si>
    <t>07</t>
  </si>
  <si>
    <t>08</t>
  </si>
  <si>
    <t>(Kèm theo Thông báo số              /TB-STC ngày          tháng         năm 2023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</si>
</sst>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9"/>
      <name val="Times New Roman"/>
      <family val="1"/>
    </font>
    <font>
      <sz val="9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i/>
      <sz val="9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278">
    <xf numFmtId="0" fontId="0" fillId="0" borderId="0" xfId="0"/>
    <xf numFmtId="1" fontId="4" fillId="0" borderId="0" xfId="5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5" applyFont="1" applyFill="1" applyBorder="1" applyAlignment="1" applyProtection="1">
      <alignment horizontal="center" vertical="center" wrapText="1" shrinkToFit="1"/>
      <protection locked="0"/>
    </xf>
    <xf numFmtId="3" fontId="2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0" fontId="2" fillId="0" borderId="1" xfId="5" applyFont="1" applyFill="1" applyBorder="1" applyAlignment="1" applyProtection="1">
      <alignment horizontal="left" vertical="center" wrapText="1" shrinkToFit="1"/>
      <protection locked="0"/>
    </xf>
    <xf numFmtId="0" fontId="4" fillId="0" borderId="1" xfId="5" applyFont="1" applyFill="1" applyBorder="1" applyAlignment="1" applyProtection="1">
      <alignment horizontal="center" vertical="center" wrapText="1" shrinkToFit="1"/>
      <protection locked="0"/>
    </xf>
    <xf numFmtId="0" fontId="4" fillId="0" borderId="1" xfId="5" applyFont="1" applyFill="1" applyBorder="1" applyAlignment="1" applyProtection="1">
      <alignment horizontal="left" vertical="center" wrapText="1" shrinkToFit="1"/>
      <protection locked="0"/>
    </xf>
    <xf numFmtId="3" fontId="4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0" fontId="14" fillId="0" borderId="0" xfId="0" applyFont="1" applyAlignment="1">
      <alignment vertical="center"/>
    </xf>
    <xf numFmtId="165" fontId="15" fillId="0" borderId="3" xfId="1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165" fontId="15" fillId="0" borderId="4" xfId="1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vertical="center" wrapText="1"/>
    </xf>
    <xf numFmtId="0" fontId="4" fillId="0" borderId="0" xfId="5" applyNumberFormat="1" applyFont="1" applyFill="1" applyBorder="1" applyAlignment="1" applyProtection="1">
      <alignment horizontal="left" vertical="center"/>
      <protection locked="0"/>
    </xf>
    <xf numFmtId="0" fontId="2" fillId="0" borderId="0" xfId="5" applyFont="1" applyFill="1" applyAlignment="1" applyProtection="1">
      <alignment horizontal="center" vertical="center" wrapText="1" shrinkToFit="1"/>
      <protection locked="0"/>
    </xf>
    <xf numFmtId="3" fontId="4" fillId="0" borderId="0" xfId="5" applyNumberFormat="1" applyFont="1" applyFill="1" applyBorder="1" applyAlignment="1" applyProtection="1">
      <alignment horizontal="left" vertical="center"/>
      <protection locked="0"/>
    </xf>
    <xf numFmtId="0" fontId="2" fillId="0" borderId="0" xfId="5" applyNumberFormat="1" applyFont="1" applyFill="1" applyBorder="1" applyAlignment="1" applyProtection="1">
      <alignment horizontal="left" vertical="center"/>
      <protection locked="0"/>
    </xf>
    <xf numFmtId="165" fontId="19" fillId="0" borderId="1" xfId="1" applyNumberFormat="1" applyFont="1" applyFill="1" applyBorder="1" applyAlignment="1">
      <alignment horizontal="center" vertical="center" wrapText="1"/>
    </xf>
    <xf numFmtId="1" fontId="2" fillId="0" borderId="0" xfId="5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13" fillId="0" borderId="5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22" fillId="0" borderId="6" xfId="5" applyFont="1" applyFill="1" applyBorder="1" applyAlignment="1" applyProtection="1">
      <alignment horizontal="center" vertical="center" wrapText="1" shrinkToFit="1"/>
      <protection locked="0"/>
    </xf>
    <xf numFmtId="0" fontId="22" fillId="0" borderId="6" xfId="5" applyFont="1" applyFill="1" applyBorder="1" applyAlignment="1" applyProtection="1">
      <alignment horizontal="left" vertical="center" wrapText="1" shrinkToFit="1"/>
      <protection locked="0"/>
    </xf>
    <xf numFmtId="3" fontId="22" fillId="0" borderId="6" xfId="5" applyNumberFormat="1" applyFont="1" applyFill="1" applyBorder="1" applyAlignment="1" applyProtection="1">
      <alignment horizontal="right" vertical="center" wrapText="1" shrinkToFit="1"/>
      <protection locked="0"/>
    </xf>
    <xf numFmtId="0" fontId="23" fillId="0" borderId="0" xfId="5" applyNumberFormat="1" applyFont="1" applyFill="1" applyBorder="1" applyAlignment="1" applyProtection="1">
      <alignment horizontal="left" vertical="center"/>
      <protection locked="0"/>
    </xf>
    <xf numFmtId="49" fontId="22" fillId="0" borderId="1" xfId="5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" xfId="5" applyFont="1" applyFill="1" applyBorder="1" applyAlignment="1" applyProtection="1">
      <alignment horizontal="center" vertical="center" wrapText="1" shrinkToFit="1"/>
      <protection locked="0"/>
    </xf>
    <xf numFmtId="3" fontId="22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165" fontId="24" fillId="0" borderId="1" xfId="1" applyNumberFormat="1" applyFont="1" applyFill="1" applyBorder="1" applyAlignment="1">
      <alignment horizontal="center" vertical="center" wrapText="1"/>
    </xf>
    <xf numFmtId="1" fontId="23" fillId="0" borderId="0" xfId="5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" xfId="5" applyFont="1" applyFill="1" applyBorder="1" applyAlignment="1" applyProtection="1">
      <alignment horizontal="left" vertical="center" wrapText="1" shrinkToFit="1"/>
      <protection locked="0"/>
    </xf>
    <xf numFmtId="0" fontId="4" fillId="0" borderId="0" xfId="5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5" fontId="26" fillId="0" borderId="1" xfId="1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3" fontId="9" fillId="0" borderId="0" xfId="5" applyNumberFormat="1" applyFont="1" applyFill="1" applyBorder="1" applyAlignment="1" applyProtection="1">
      <alignment horizontal="left" vertical="center"/>
      <protection locked="0"/>
    </xf>
    <xf numFmtId="3" fontId="13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15" fillId="0" borderId="4" xfId="1" applyNumberFormat="1" applyFont="1" applyFill="1" applyBorder="1" applyAlignment="1">
      <alignment horizontal="right" vertical="center" wrapText="1"/>
    </xf>
    <xf numFmtId="0" fontId="4" fillId="0" borderId="0" xfId="5" applyFont="1" applyFill="1" applyAlignment="1" applyProtection="1">
      <alignment horizontal="right" vertical="center" wrapText="1" shrinkToFit="1"/>
      <protection locked="0"/>
    </xf>
    <xf numFmtId="0" fontId="4" fillId="0" borderId="0" xfId="5" applyFont="1" applyFill="1" applyAlignment="1" applyProtection="1">
      <alignment horizontal="left" vertical="center" wrapText="1" shrinkToFit="1"/>
      <protection locked="0"/>
    </xf>
    <xf numFmtId="3" fontId="7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165" fontId="20" fillId="0" borderId="1" xfId="1" applyNumberFormat="1" applyFont="1" applyFill="1" applyBorder="1" applyAlignment="1">
      <alignment horizontal="center" vertical="center" wrapText="1"/>
    </xf>
    <xf numFmtId="0" fontId="22" fillId="0" borderId="0" xfId="5" applyNumberFormat="1" applyFont="1" applyFill="1" applyBorder="1" applyAlignment="1" applyProtection="1">
      <alignment horizontal="left" vertical="center"/>
      <protection locked="0"/>
    </xf>
    <xf numFmtId="1" fontId="22" fillId="0" borderId="0" xfId="5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0" xfId="0" applyFont="1" applyAlignment="1">
      <alignment horizontal="right" vertical="center"/>
    </xf>
    <xf numFmtId="3" fontId="4" fillId="0" borderId="1" xfId="5" applyNumberFormat="1" applyFont="1" applyFill="1" applyBorder="1" applyAlignment="1" applyProtection="1">
      <alignment horizontal="left" vertical="center"/>
      <protection locked="0"/>
    </xf>
    <xf numFmtId="165" fontId="21" fillId="0" borderId="1" xfId="1" applyNumberFormat="1" applyFont="1" applyFill="1" applyBorder="1" applyAlignment="1">
      <alignment horizontal="center" vertical="center" wrapText="1"/>
    </xf>
    <xf numFmtId="0" fontId="9" fillId="0" borderId="0" xfId="5" applyFont="1" applyFill="1" applyAlignment="1" applyProtection="1">
      <alignment horizontal="left" vertical="center" wrapText="1" shrinkToFit="1"/>
      <protection locked="0"/>
    </xf>
    <xf numFmtId="0" fontId="2" fillId="0" borderId="7" xfId="5" applyFont="1" applyFill="1" applyBorder="1" applyAlignment="1" applyProtection="1">
      <alignment horizontal="center" vertical="center" wrapText="1" shrinkToFit="1"/>
      <protection locked="0"/>
    </xf>
    <xf numFmtId="3" fontId="2" fillId="0" borderId="7" xfId="5" applyNumberFormat="1" applyFont="1" applyFill="1" applyBorder="1" applyAlignment="1" applyProtection="1">
      <alignment horizontal="right" vertical="center" wrapText="1" shrinkToFit="1"/>
      <protection locked="0"/>
    </xf>
    <xf numFmtId="0" fontId="21" fillId="0" borderId="0" xfId="5" applyFont="1" applyFill="1" applyAlignment="1">
      <alignment vertical="center"/>
    </xf>
    <xf numFmtId="0" fontId="20" fillId="0" borderId="0" xfId="5" applyFont="1" applyFill="1" applyAlignment="1">
      <alignment vertical="center"/>
    </xf>
    <xf numFmtId="0" fontId="21" fillId="0" borderId="0" xfId="5" applyFont="1" applyFill="1" applyAlignment="1">
      <alignment horizontal="right" vertical="center"/>
    </xf>
    <xf numFmtId="0" fontId="21" fillId="0" borderId="0" xfId="5" applyFont="1" applyFill="1" applyAlignment="1">
      <alignment vertical="center" wrapText="1"/>
    </xf>
    <xf numFmtId="1" fontId="4" fillId="0" borderId="0" xfId="5" applyNumberFormat="1" applyFont="1" applyFill="1" applyAlignment="1" applyProtection="1">
      <alignment horizontal="center" vertical="center" wrapText="1" shrinkToFit="1"/>
      <protection locked="0"/>
    </xf>
    <xf numFmtId="0" fontId="2" fillId="0" borderId="6" xfId="5" applyFont="1" applyFill="1" applyBorder="1" applyAlignment="1" applyProtection="1">
      <alignment horizontal="center" vertical="center" wrapText="1" shrinkToFit="1"/>
      <protection locked="0"/>
    </xf>
    <xf numFmtId="0" fontId="2" fillId="0" borderId="6" xfId="5" applyFont="1" applyFill="1" applyBorder="1" applyAlignment="1" applyProtection="1">
      <alignment horizontal="left" vertical="center" wrapText="1" shrinkToFit="1"/>
      <protection locked="0"/>
    </xf>
    <xf numFmtId="3" fontId="2" fillId="0" borderId="6" xfId="5" applyNumberFormat="1" applyFont="1" applyFill="1" applyBorder="1" applyAlignment="1" applyProtection="1">
      <alignment horizontal="right" vertical="center" wrapText="1" shrinkToFit="1"/>
      <protection locked="0"/>
    </xf>
    <xf numFmtId="0" fontId="3" fillId="0" borderId="1" xfId="5" applyFont="1" applyFill="1" applyBorder="1" applyAlignment="1" applyProtection="1">
      <alignment horizontal="center" vertical="center" wrapText="1" shrinkToFit="1"/>
      <protection locked="0"/>
    </xf>
    <xf numFmtId="0" fontId="3" fillId="0" borderId="1" xfId="5" applyFont="1" applyFill="1" applyBorder="1" applyAlignment="1" applyProtection="1">
      <alignment horizontal="left" vertical="center" wrapText="1" shrinkToFit="1"/>
      <protection locked="0"/>
    </xf>
    <xf numFmtId="3" fontId="3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0" fontId="3" fillId="0" borderId="0" xfId="5" applyNumberFormat="1" applyFont="1" applyFill="1" applyBorder="1" applyAlignment="1" applyProtection="1">
      <alignment horizontal="left" vertical="center"/>
      <protection locked="0"/>
    </xf>
    <xf numFmtId="1" fontId="2" fillId="0" borderId="0" xfId="5" applyNumberFormat="1" applyFont="1" applyFill="1" applyAlignment="1" applyProtection="1">
      <alignment horizontal="center" vertical="center" wrapText="1" shrinkToFit="1"/>
      <protection locked="0"/>
    </xf>
    <xf numFmtId="1" fontId="3" fillId="0" borderId="0" xfId="5" applyNumberFormat="1" applyFont="1" applyFill="1" applyAlignment="1" applyProtection="1">
      <alignment horizontal="center" vertical="center" wrapText="1" shrinkToFit="1"/>
      <protection locked="0"/>
    </xf>
    <xf numFmtId="3" fontId="2" fillId="0" borderId="0" xfId="5" applyNumberFormat="1" applyFont="1" applyFill="1" applyBorder="1" applyAlignment="1" applyProtection="1">
      <alignment horizontal="left" vertical="center"/>
      <protection locked="0"/>
    </xf>
    <xf numFmtId="0" fontId="3" fillId="0" borderId="1" xfId="5" quotePrefix="1" applyFont="1" applyFill="1" applyBorder="1" applyAlignment="1" applyProtection="1">
      <alignment horizontal="left" vertical="center" wrapText="1" shrinkToFit="1"/>
      <protection locked="0"/>
    </xf>
    <xf numFmtId="0" fontId="4" fillId="0" borderId="0" xfId="5" applyFont="1" applyFill="1" applyBorder="1" applyAlignment="1" applyProtection="1">
      <alignment vertical="center" wrapText="1" shrinkToFit="1"/>
      <protection locked="0"/>
    </xf>
    <xf numFmtId="3" fontId="4" fillId="0" borderId="0" xfId="5" applyNumberFormat="1" applyFont="1" applyFill="1" applyBorder="1" applyAlignment="1" applyProtection="1">
      <alignment vertical="center" wrapText="1" shrinkToFit="1"/>
      <protection locked="0"/>
    </xf>
    <xf numFmtId="3" fontId="4" fillId="0" borderId="0" xfId="5" applyNumberFormat="1" applyFont="1" applyFill="1" applyBorder="1" applyAlignment="1" applyProtection="1">
      <alignment vertical="center"/>
      <protection locked="0"/>
    </xf>
    <xf numFmtId="3" fontId="3" fillId="0" borderId="0" xfId="5" applyNumberFormat="1" applyFont="1" applyFill="1" applyAlignment="1" applyProtection="1">
      <alignment vertical="center" wrapText="1" shrinkToFit="1"/>
      <protection locked="0"/>
    </xf>
    <xf numFmtId="3" fontId="3" fillId="0" borderId="0" xfId="5" applyNumberFormat="1" applyFont="1" applyFill="1" applyAlignment="1" applyProtection="1">
      <alignment horizontal="center" vertical="center" wrapText="1" shrinkToFit="1"/>
      <protection locked="0"/>
    </xf>
    <xf numFmtId="0" fontId="2" fillId="0" borderId="0" xfId="5" applyFont="1" applyFill="1" applyAlignment="1" applyProtection="1">
      <alignment vertical="center" wrapText="1" shrinkToFit="1"/>
      <protection locked="0"/>
    </xf>
    <xf numFmtId="3" fontId="2" fillId="0" borderId="0" xfId="5" applyNumberFormat="1" applyFont="1" applyFill="1" applyAlignment="1" applyProtection="1">
      <alignment vertical="center" wrapText="1" shrinkToFit="1"/>
      <protection locked="0"/>
    </xf>
    <xf numFmtId="0" fontId="3" fillId="0" borderId="0" xfId="5" applyFont="1" applyFill="1" applyAlignment="1" applyProtection="1">
      <alignment vertical="center" wrapText="1" shrinkToFit="1"/>
      <protection locked="0"/>
    </xf>
    <xf numFmtId="3" fontId="2" fillId="0" borderId="0" xfId="5" applyNumberFormat="1" applyFont="1" applyFill="1" applyAlignment="1" applyProtection="1">
      <alignment horizontal="center" vertical="center" wrapText="1" shrinkToFit="1"/>
      <protection locked="0"/>
    </xf>
    <xf numFmtId="3" fontId="10" fillId="0" borderId="0" xfId="5" applyNumberFormat="1" applyFont="1" applyFill="1" applyAlignment="1" applyProtection="1">
      <alignment horizontal="right" vertical="center" wrapText="1" shrinkToFit="1"/>
      <protection locked="0"/>
    </xf>
    <xf numFmtId="3" fontId="2" fillId="0" borderId="8" xfId="5" applyNumberFormat="1" applyFont="1" applyFill="1" applyBorder="1" applyAlignment="1" applyProtection="1">
      <alignment horizontal="center" vertical="center" wrapText="1" shrinkToFit="1"/>
      <protection locked="0"/>
    </xf>
    <xf numFmtId="3" fontId="9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22" fillId="0" borderId="7" xfId="5" applyNumberFormat="1" applyFont="1" applyFill="1" applyBorder="1" applyAlignment="1" applyProtection="1">
      <alignment horizontal="right" vertical="center" wrapText="1" shrinkToFit="1"/>
      <protection locked="0"/>
    </xf>
    <xf numFmtId="3" fontId="23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3" fontId="2" fillId="0" borderId="9" xfId="5" applyNumberFormat="1" applyFont="1" applyFill="1" applyBorder="1" applyAlignment="1" applyProtection="1">
      <alignment horizontal="right" vertical="center" wrapText="1" shrinkToFit="1"/>
      <protection locked="0"/>
    </xf>
    <xf numFmtId="165" fontId="27" fillId="0" borderId="1" xfId="1" applyNumberFormat="1" applyFont="1" applyFill="1" applyBorder="1" applyAlignment="1">
      <alignment horizontal="right" vertical="center" wrapText="1"/>
    </xf>
    <xf numFmtId="165" fontId="25" fillId="0" borderId="1" xfId="1" applyNumberFormat="1" applyFont="1" applyFill="1" applyBorder="1" applyAlignment="1">
      <alignment horizontal="right" vertical="center" wrapText="1"/>
    </xf>
    <xf numFmtId="0" fontId="4" fillId="0" borderId="1" xfId="5" applyNumberFormat="1" applyFont="1" applyFill="1" applyBorder="1" applyAlignment="1" applyProtection="1">
      <alignment horizontal="left" vertical="center"/>
      <protection locked="0"/>
    </xf>
    <xf numFmtId="165" fontId="28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3" fontId="29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3" fontId="4" fillId="0" borderId="0" xfId="5" applyNumberFormat="1" applyFont="1" applyFill="1" applyAlignment="1" applyProtection="1">
      <alignment horizontal="center" vertical="center" wrapText="1" shrinkToFit="1"/>
      <protection locked="0"/>
    </xf>
    <xf numFmtId="0" fontId="4" fillId="0" borderId="0" xfId="5" applyFont="1" applyFill="1" applyAlignment="1" applyProtection="1">
      <alignment vertical="center" wrapText="1" shrinkToFit="1"/>
      <protection locked="0"/>
    </xf>
    <xf numFmtId="3" fontId="10" fillId="0" borderId="0" xfId="5" applyNumberFormat="1" applyFont="1" applyFill="1" applyAlignment="1" applyProtection="1">
      <alignment vertical="center" wrapText="1" shrinkToFit="1"/>
      <protection locked="0"/>
    </xf>
    <xf numFmtId="0" fontId="3" fillId="0" borderId="10" xfId="5" applyFont="1" applyFill="1" applyBorder="1" applyAlignment="1" applyProtection="1">
      <alignment horizontal="center" vertical="center" wrapText="1" shrinkToFit="1"/>
      <protection locked="0"/>
    </xf>
    <xf numFmtId="0" fontId="3" fillId="0" borderId="10" xfId="5" quotePrefix="1" applyFont="1" applyFill="1" applyBorder="1" applyAlignment="1" applyProtection="1">
      <alignment horizontal="left" vertical="center" wrapText="1" shrinkToFit="1"/>
      <protection locked="0"/>
    </xf>
    <xf numFmtId="3" fontId="3" fillId="0" borderId="10" xfId="5" applyNumberFormat="1" applyFont="1" applyFill="1" applyBorder="1" applyAlignment="1" applyProtection="1">
      <alignment horizontal="right" vertical="center" wrapText="1" shrinkToFit="1"/>
      <protection locked="0"/>
    </xf>
    <xf numFmtId="165" fontId="19" fillId="0" borderId="10" xfId="1" applyNumberFormat="1" applyFont="1" applyFill="1" applyBorder="1" applyAlignment="1">
      <alignment horizontal="center" vertical="center" wrapText="1"/>
    </xf>
    <xf numFmtId="3" fontId="29" fillId="0" borderId="10" xfId="5" applyNumberFormat="1" applyFont="1" applyFill="1" applyBorder="1" applyAlignment="1" applyProtection="1">
      <alignment horizontal="right" vertical="center" wrapText="1" shrinkToFit="1"/>
      <protection locked="0"/>
    </xf>
    <xf numFmtId="165" fontId="4" fillId="0" borderId="10" xfId="1" applyNumberFormat="1" applyFont="1" applyFill="1" applyBorder="1" applyAlignment="1">
      <alignment vertical="center" wrapText="1"/>
    </xf>
    <xf numFmtId="3" fontId="20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3" fontId="21" fillId="0" borderId="1" xfId="5" applyNumberFormat="1" applyFont="1" applyFill="1" applyBorder="1" applyAlignment="1" applyProtection="1">
      <alignment horizontal="right" vertical="center" wrapText="1" shrinkToFit="1"/>
      <protection locked="0"/>
    </xf>
    <xf numFmtId="3" fontId="22" fillId="0" borderId="1" xfId="5" applyNumberFormat="1" applyFont="1" applyFill="1" applyBorder="1" applyAlignment="1" applyProtection="1">
      <alignment vertical="center" wrapText="1" shrinkToFit="1"/>
      <protection locked="0"/>
    </xf>
    <xf numFmtId="0" fontId="4" fillId="0" borderId="11" xfId="5" applyFont="1" applyFill="1" applyBorder="1" applyAlignment="1" applyProtection="1">
      <alignment horizontal="center" vertical="center" wrapText="1" shrinkToFit="1"/>
      <protection locked="0"/>
    </xf>
    <xf numFmtId="0" fontId="4" fillId="0" borderId="11" xfId="5" applyFont="1" applyFill="1" applyBorder="1" applyAlignment="1" applyProtection="1">
      <alignment horizontal="left" vertical="center" wrapText="1" shrinkToFit="1"/>
      <protection locked="0"/>
    </xf>
    <xf numFmtId="3" fontId="4" fillId="0" borderId="11" xfId="5" applyNumberFormat="1" applyFont="1" applyFill="1" applyBorder="1" applyAlignment="1" applyProtection="1">
      <alignment horizontal="right" vertical="center" wrapText="1" shrinkToFit="1"/>
      <protection locked="0"/>
    </xf>
    <xf numFmtId="0" fontId="21" fillId="0" borderId="1" xfId="5" applyFont="1" applyFill="1" applyBorder="1" applyAlignment="1" applyProtection="1">
      <alignment horizontal="center" vertical="center" wrapText="1" shrinkToFit="1"/>
      <protection locked="0"/>
    </xf>
    <xf numFmtId="0" fontId="21" fillId="0" borderId="1" xfId="5" applyFont="1" applyFill="1" applyBorder="1" applyAlignment="1" applyProtection="1">
      <alignment horizontal="left" vertical="center" wrapText="1" shrinkToFit="1"/>
      <protection locked="0"/>
    </xf>
    <xf numFmtId="1" fontId="21" fillId="0" borderId="0" xfId="5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0" xfId="5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165" fontId="22" fillId="0" borderId="1" xfId="1" applyNumberFormat="1" applyFont="1" applyFill="1" applyBorder="1" applyAlignment="1">
      <alignment horizontal="center" vertical="center" wrapText="1"/>
    </xf>
    <xf numFmtId="165" fontId="20" fillId="0" borderId="11" xfId="1" applyNumberFormat="1" applyFont="1" applyFill="1" applyBorder="1" applyAlignment="1">
      <alignment horizontal="center" vertical="center" wrapText="1"/>
    </xf>
    <xf numFmtId="0" fontId="4" fillId="0" borderId="0" xfId="5" applyFont="1" applyFill="1" applyAlignment="1" applyProtection="1">
      <alignment horizontal="center" vertical="center" wrapText="1" shrinkToFit="1"/>
      <protection locked="0"/>
    </xf>
    <xf numFmtId="0" fontId="20" fillId="0" borderId="8" xfId="5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2" fillId="0" borderId="21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7" xfId="5" applyNumberFormat="1" applyFont="1" applyFill="1" applyBorder="1" applyAlignment="1" applyProtection="1">
      <alignment horizontal="center" vertical="center" wrapText="1" shrinkToFit="1"/>
      <protection locked="0"/>
    </xf>
    <xf numFmtId="165" fontId="24" fillId="0" borderId="37" xfId="1" applyNumberFormat="1" applyFont="1" applyFill="1" applyBorder="1" applyAlignment="1">
      <alignment horizontal="center" vertical="center" wrapText="1"/>
    </xf>
    <xf numFmtId="165" fontId="24" fillId="0" borderId="10" xfId="1" applyNumberFormat="1" applyFont="1" applyFill="1" applyBorder="1" applyAlignment="1">
      <alignment horizontal="center" vertical="center" wrapText="1"/>
    </xf>
    <xf numFmtId="165" fontId="29" fillId="0" borderId="1" xfId="1" applyNumberFormat="1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 applyProtection="1">
      <alignment horizontal="left" vertical="center"/>
      <protection locked="0"/>
    </xf>
    <xf numFmtId="0" fontId="13" fillId="0" borderId="7" xfId="0" applyFont="1" applyBorder="1" applyAlignment="1">
      <alignment horizontal="center" vertical="center" wrapText="1"/>
    </xf>
    <xf numFmtId="3" fontId="6" fillId="0" borderId="12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8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14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13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8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14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12" xfId="5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2" xfId="5" applyFont="1" applyFill="1" applyBorder="1" applyAlignment="1">
      <alignment horizontal="center" vertical="center" wrapText="1"/>
    </xf>
    <xf numFmtId="0" fontId="20" fillId="0" borderId="8" xfId="5" applyFont="1" applyFill="1" applyBorder="1" applyAlignment="1">
      <alignment horizontal="center" vertical="center" wrapText="1"/>
    </xf>
    <xf numFmtId="3" fontId="2" fillId="0" borderId="15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2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1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3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4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5" xfId="5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26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7" xfId="5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7" xfId="5" applyFont="1" applyFill="1" applyBorder="1" applyAlignment="1">
      <alignment horizontal="center" vertical="center" wrapText="1"/>
    </xf>
    <xf numFmtId="0" fontId="2" fillId="0" borderId="28" xfId="5" applyFont="1" applyFill="1" applyBorder="1" applyAlignment="1" applyProtection="1">
      <alignment horizontal="center" vertical="center" wrapText="1" shrinkToFit="1"/>
      <protection locked="0"/>
    </xf>
    <xf numFmtId="0" fontId="2" fillId="0" borderId="29" xfId="5" applyFont="1" applyFill="1" applyBorder="1" applyAlignment="1" applyProtection="1">
      <alignment horizontal="center" vertical="center" wrapText="1" shrinkToFit="1"/>
      <protection locked="0"/>
    </xf>
    <xf numFmtId="0" fontId="2" fillId="0" borderId="30" xfId="5" applyFont="1" applyFill="1" applyBorder="1" applyAlignment="1" applyProtection="1">
      <alignment horizontal="center" vertical="center" wrapText="1" shrinkToFit="1"/>
      <protection locked="0"/>
    </xf>
    <xf numFmtId="0" fontId="20" fillId="0" borderId="14" xfId="5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 applyProtection="1">
      <alignment horizontal="left" vertical="center"/>
      <protection locked="0"/>
    </xf>
    <xf numFmtId="0" fontId="2" fillId="0" borderId="0" xfId="5" applyFont="1" applyFill="1" applyAlignment="1" applyProtection="1">
      <alignment horizontal="center" vertical="center" wrapText="1" shrinkToFit="1"/>
      <protection locked="0"/>
    </xf>
    <xf numFmtId="0" fontId="4" fillId="0" borderId="0" xfId="5" applyFont="1" applyFill="1" applyAlignment="1" applyProtection="1">
      <alignment horizontal="right" vertical="center" wrapText="1" shrinkToFit="1"/>
      <protection locked="0"/>
    </xf>
    <xf numFmtId="0" fontId="4" fillId="0" borderId="0" xfId="5" applyFont="1" applyFill="1" applyAlignment="1" applyProtection="1">
      <alignment horizontal="center" vertical="center" wrapText="1" shrinkToFit="1"/>
      <protection locked="0"/>
    </xf>
    <xf numFmtId="0" fontId="2" fillId="0" borderId="7" xfId="5" applyFont="1" applyFill="1" applyBorder="1" applyAlignment="1" applyProtection="1">
      <alignment horizontal="center" vertical="center" wrapText="1" shrinkToFit="1"/>
      <protection locked="0"/>
    </xf>
    <xf numFmtId="0" fontId="2" fillId="0" borderId="14" xfId="5" applyNumberFormat="1" applyFont="1" applyFill="1" applyBorder="1" applyAlignment="1" applyProtection="1">
      <alignment horizontal="center" vertical="center"/>
      <protection locked="0"/>
    </xf>
    <xf numFmtId="0" fontId="2" fillId="0" borderId="7" xfId="5" applyNumberFormat="1" applyFont="1" applyFill="1" applyBorder="1" applyAlignment="1" applyProtection="1">
      <alignment horizontal="center" vertical="center"/>
      <protection locked="0"/>
    </xf>
    <xf numFmtId="3" fontId="2" fillId="0" borderId="16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0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31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17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18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32" xfId="5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2" xfId="5" applyNumberFormat="1" applyFont="1" applyFill="1" applyBorder="1" applyAlignment="1" applyProtection="1">
      <alignment horizontal="center" vertical="center"/>
      <protection locked="0"/>
    </xf>
    <xf numFmtId="0" fontId="2" fillId="0" borderId="8" xfId="5" applyNumberFormat="1" applyFont="1" applyFill="1" applyBorder="1" applyAlignment="1" applyProtection="1">
      <alignment horizontal="center" vertical="center"/>
      <protection locked="0"/>
    </xf>
    <xf numFmtId="3" fontId="2" fillId="0" borderId="19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21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34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20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25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36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33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35" xfId="5" applyNumberFormat="1" applyFont="1" applyFill="1" applyBorder="1" applyAlignment="1" applyProtection="1">
      <alignment horizontal="center" vertical="center" wrapText="1" shrinkToFit="1"/>
      <protection locked="0"/>
    </xf>
    <xf numFmtId="3" fontId="13" fillId="0" borderId="7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0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/>
    </xf>
    <xf numFmtId="0" fontId="34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3" xfId="0" quotePrefix="1" applyFont="1" applyBorder="1" applyAlignment="1">
      <alignment horizontal="center" vertical="center" wrapText="1"/>
    </xf>
    <xf numFmtId="165" fontId="35" fillId="0" borderId="3" xfId="1" applyNumberFormat="1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7" fillId="0" borderId="3" xfId="0" quotePrefix="1" applyFont="1" applyBorder="1" applyAlignment="1">
      <alignment horizontal="center" vertical="center" wrapText="1"/>
    </xf>
    <xf numFmtId="165" fontId="36" fillId="0" borderId="3" xfId="1" applyNumberFormat="1" applyFont="1" applyFill="1" applyBorder="1" applyAlignment="1">
      <alignment horizontal="center" vertical="center" wrapText="1"/>
    </xf>
    <xf numFmtId="165" fontId="38" fillId="0" borderId="3" xfId="1" applyNumberFormat="1" applyFont="1" applyFill="1" applyBorder="1" applyAlignment="1">
      <alignment horizontal="center" vertical="center" wrapText="1"/>
    </xf>
    <xf numFmtId="165" fontId="39" fillId="0" borderId="3" xfId="1" applyNumberFormat="1" applyFont="1" applyFill="1" applyBorder="1" applyAlignment="1">
      <alignment horizontal="center" vertical="center" wrapText="1"/>
    </xf>
    <xf numFmtId="3" fontId="31" fillId="0" borderId="0" xfId="0" applyNumberFormat="1" applyFont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165" fontId="30" fillId="0" borderId="3" xfId="1" applyNumberFormat="1" applyFont="1" applyFill="1" applyBorder="1" applyAlignment="1">
      <alignment horizontal="center" vertical="center" wrapText="1"/>
    </xf>
    <xf numFmtId="165" fontId="40" fillId="0" borderId="3" xfId="1" applyNumberFormat="1" applyFont="1" applyFill="1" applyBorder="1" applyAlignment="1">
      <alignment horizontal="center" vertical="center" wrapText="1"/>
    </xf>
    <xf numFmtId="165" fontId="41" fillId="0" borderId="3" xfId="1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165" fontId="36" fillId="0" borderId="4" xfId="1" applyNumberFormat="1" applyFont="1" applyFill="1" applyBorder="1" applyAlignment="1">
      <alignment horizontal="center" vertical="center" wrapText="1"/>
    </xf>
    <xf numFmtId="165" fontId="38" fillId="0" borderId="4" xfId="1" applyNumberFormat="1" applyFont="1" applyFill="1" applyBorder="1" applyAlignment="1">
      <alignment horizontal="center" vertical="center" wrapText="1"/>
    </xf>
    <xf numFmtId="165" fontId="39" fillId="0" borderId="4" xfId="1" applyNumberFormat="1" applyFont="1" applyFill="1" applyBorder="1" applyAlignment="1">
      <alignment horizontal="center" vertical="center" wrapText="1"/>
    </xf>
    <xf numFmtId="165" fontId="35" fillId="0" borderId="4" xfId="1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1" fillId="0" borderId="12" xfId="0" quotePrefix="1" applyFont="1" applyBorder="1" applyAlignment="1">
      <alignment vertical="center"/>
    </xf>
    <xf numFmtId="0" fontId="31" fillId="0" borderId="8" xfId="0" quotePrefix="1" applyFont="1" applyBorder="1" applyAlignment="1">
      <alignment vertical="center"/>
    </xf>
    <xf numFmtId="0" fontId="31" fillId="0" borderId="14" xfId="0" quotePrefix="1" applyFont="1" applyBorder="1" applyAlignment="1">
      <alignment vertical="center"/>
    </xf>
    <xf numFmtId="165" fontId="31" fillId="0" borderId="7" xfId="0" applyNumberFormat="1" applyFont="1" applyBorder="1" applyAlignment="1">
      <alignment vertical="center"/>
    </xf>
    <xf numFmtId="165" fontId="31" fillId="0" borderId="7" xfId="1" applyNumberFormat="1" applyFont="1" applyFill="1" applyBorder="1" applyAlignment="1">
      <alignment vertical="center"/>
    </xf>
    <xf numFmtId="165" fontId="31" fillId="0" borderId="7" xfId="0" applyNumberFormat="1" applyFont="1" applyBorder="1" applyAlignment="1">
      <alignment vertical="center" wrapText="1"/>
    </xf>
    <xf numFmtId="165" fontId="31" fillId="0" borderId="0" xfId="0" applyNumberFormat="1" applyFont="1" applyAlignment="1">
      <alignment vertical="center" wrapText="1"/>
    </xf>
    <xf numFmtId="165" fontId="31" fillId="0" borderId="0" xfId="1" applyNumberFormat="1" applyFont="1" applyFill="1" applyAlignment="1">
      <alignment vertical="center"/>
    </xf>
    <xf numFmtId="165" fontId="33" fillId="0" borderId="0" xfId="0" applyNumberFormat="1" applyFont="1" applyAlignment="1">
      <alignment vertical="center" wrapText="1"/>
    </xf>
    <xf numFmtId="0" fontId="31" fillId="0" borderId="12" xfId="0" quotePrefix="1" applyFont="1" applyBorder="1" applyAlignment="1">
      <alignment horizontal="left" vertical="center"/>
    </xf>
    <xf numFmtId="0" fontId="31" fillId="0" borderId="8" xfId="0" quotePrefix="1" applyFont="1" applyBorder="1" applyAlignment="1">
      <alignment horizontal="left" vertical="center"/>
    </xf>
    <xf numFmtId="0" fontId="31" fillId="0" borderId="14" xfId="0" quotePrefix="1" applyFont="1" applyBorder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3" fillId="0" borderId="0" xfId="0" quotePrefix="1" applyFont="1" applyAlignment="1">
      <alignment horizontal="left" vertical="center"/>
    </xf>
    <xf numFmtId="0" fontId="31" fillId="0" borderId="0" xfId="0" quotePrefix="1" applyFont="1" applyAlignment="1">
      <alignment horizontal="left" vertical="center" wrapText="1"/>
    </xf>
    <xf numFmtId="0" fontId="31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0" xfId="0" quotePrefix="1" applyFont="1" applyAlignment="1">
      <alignment horizontal="center" vertical="center"/>
    </xf>
    <xf numFmtId="0" fontId="42" fillId="0" borderId="0" xfId="0" applyFont="1" applyAlignment="1">
      <alignment vertical="center"/>
    </xf>
    <xf numFmtId="3" fontId="36" fillId="0" borderId="3" xfId="0" applyNumberFormat="1" applyFont="1" applyBorder="1" applyAlignment="1">
      <alignment horizontal="center" vertical="center" wrapText="1"/>
    </xf>
    <xf numFmtId="165" fontId="30" fillId="0" borderId="3" xfId="1" applyNumberFormat="1" applyFont="1" applyFill="1" applyBorder="1" applyAlignment="1">
      <alignment horizontal="center" vertical="center"/>
    </xf>
    <xf numFmtId="165" fontId="39" fillId="0" borderId="3" xfId="1" applyNumberFormat="1" applyFont="1" applyFill="1" applyBorder="1" applyAlignment="1">
      <alignment horizontal="center" vertical="center"/>
    </xf>
    <xf numFmtId="3" fontId="2" fillId="0" borderId="23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22" xfId="5" applyNumberFormat="1" applyFont="1" applyFill="1" applyBorder="1" applyAlignment="1" applyProtection="1">
      <alignment horizontal="center" vertical="center" wrapText="1" shrinkToFit="1"/>
      <protection locked="0"/>
    </xf>
    <xf numFmtId="3" fontId="2" fillId="0" borderId="24" xfId="5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7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3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/>
    </xf>
  </cellXfs>
  <cellStyles count="6">
    <cellStyle name="Bình thường" xfId="0" builtinId="0"/>
    <cellStyle name="Comma 2" xfId="2" xr:uid="{00000000-0005-0000-0000-000001000000}"/>
    <cellStyle name="Dấu phẩy" xfId="1" builtinId="3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51"/>
  <sheetViews>
    <sheetView topLeftCell="A10" zoomScaleNormal="100" workbookViewId="0">
      <selection activeCell="D16" sqref="D16"/>
    </sheetView>
  </sheetViews>
  <sheetFormatPr defaultColWidth="22.5703125" defaultRowHeight="24.95" customHeight="1" x14ac:dyDescent="0.25"/>
  <cols>
    <col min="1" max="1" width="5.28515625" style="264" customWidth="1"/>
    <col min="2" max="2" width="36.140625" style="264" customWidth="1"/>
    <col min="3" max="3" width="7.140625" style="264" customWidth="1"/>
    <col min="4" max="4" width="16.85546875" style="264" customWidth="1"/>
    <col min="5" max="5" width="16.5703125" style="264" customWidth="1"/>
    <col min="6" max="7" width="16.140625" style="264" customWidth="1"/>
    <col min="8" max="8" width="16.5703125" style="264" customWidth="1"/>
    <col min="9" max="9" width="17.7109375" style="264" customWidth="1"/>
    <col min="10" max="10" width="14.28515625" style="264" customWidth="1"/>
    <col min="11" max="11" width="14.7109375" style="264" hidden="1" customWidth="1"/>
    <col min="12" max="16384" width="22.5703125" style="264"/>
  </cols>
  <sheetData>
    <row r="1" spans="1:12" s="198" customFormat="1" ht="18" customHeight="1" x14ac:dyDescent="0.25">
      <c r="A1" s="197"/>
      <c r="E1" s="199"/>
      <c r="F1" s="200"/>
      <c r="H1" s="201" t="s">
        <v>120</v>
      </c>
      <c r="I1" s="201"/>
    </row>
    <row r="2" spans="1:12" s="198" customFormat="1" ht="18" customHeight="1" x14ac:dyDescent="0.25">
      <c r="A2" s="202" t="s">
        <v>121</v>
      </c>
      <c r="B2" s="202"/>
      <c r="C2" s="202"/>
      <c r="D2" s="202"/>
      <c r="E2" s="202"/>
      <c r="F2" s="202"/>
      <c r="G2" s="202"/>
      <c r="H2" s="202"/>
      <c r="I2" s="202"/>
      <c r="J2" s="197"/>
      <c r="K2" s="197"/>
    </row>
    <row r="3" spans="1:12" s="198" customFormat="1" ht="18" customHeight="1" x14ac:dyDescent="0.25">
      <c r="A3" s="202" t="s">
        <v>249</v>
      </c>
      <c r="B3" s="202"/>
      <c r="C3" s="202"/>
      <c r="D3" s="202"/>
      <c r="E3" s="202"/>
      <c r="F3" s="202"/>
      <c r="G3" s="202"/>
      <c r="H3" s="202"/>
      <c r="I3" s="202"/>
      <c r="J3" s="197"/>
      <c r="K3" s="197"/>
    </row>
    <row r="4" spans="1:12" s="198" customFormat="1" ht="18" customHeight="1" x14ac:dyDescent="0.25">
      <c r="A4" s="202" t="s">
        <v>198</v>
      </c>
      <c r="B4" s="202"/>
      <c r="C4" s="202"/>
      <c r="D4" s="202"/>
      <c r="E4" s="202"/>
      <c r="F4" s="202"/>
      <c r="G4" s="202"/>
      <c r="H4" s="202"/>
      <c r="I4" s="202"/>
      <c r="J4" s="197"/>
      <c r="K4" s="197"/>
    </row>
    <row r="5" spans="1:12" s="198" customFormat="1" ht="18" customHeight="1" x14ac:dyDescent="0.25">
      <c r="F5" s="203"/>
      <c r="I5" s="203" t="s">
        <v>243</v>
      </c>
    </row>
    <row r="6" spans="1:12" s="198" customFormat="1" ht="42" customHeight="1" x14ac:dyDescent="0.25">
      <c r="A6" s="204" t="s">
        <v>1</v>
      </c>
      <c r="B6" s="204" t="s">
        <v>122</v>
      </c>
      <c r="C6" s="204" t="s">
        <v>287</v>
      </c>
      <c r="D6" s="205" t="s">
        <v>199</v>
      </c>
      <c r="E6" s="205" t="s">
        <v>194</v>
      </c>
      <c r="F6" s="205" t="s">
        <v>195</v>
      </c>
      <c r="G6" s="205" t="s">
        <v>196</v>
      </c>
      <c r="H6" s="205" t="s">
        <v>275</v>
      </c>
      <c r="I6" s="204" t="s">
        <v>225</v>
      </c>
      <c r="K6" s="206"/>
    </row>
    <row r="7" spans="1:12" s="208" customFormat="1" ht="24.95" customHeight="1" x14ac:dyDescent="0.25">
      <c r="A7" s="207" t="s">
        <v>2</v>
      </c>
      <c r="B7" s="207" t="s">
        <v>3</v>
      </c>
      <c r="C7" s="207" t="s">
        <v>4</v>
      </c>
      <c r="D7" s="207">
        <v>1</v>
      </c>
      <c r="E7" s="207">
        <v>2</v>
      </c>
      <c r="F7" s="207">
        <v>3</v>
      </c>
      <c r="G7" s="207">
        <v>4</v>
      </c>
      <c r="H7" s="207">
        <v>5</v>
      </c>
      <c r="I7" s="207">
        <v>6</v>
      </c>
      <c r="K7" s="209" t="s">
        <v>278</v>
      </c>
    </row>
    <row r="8" spans="1:12" s="198" customFormat="1" ht="24.95" customHeight="1" x14ac:dyDescent="0.25">
      <c r="A8" s="210" t="s">
        <v>5</v>
      </c>
      <c r="B8" s="211" t="s">
        <v>11</v>
      </c>
      <c r="C8" s="211"/>
      <c r="D8" s="210"/>
      <c r="E8" s="210"/>
      <c r="F8" s="210"/>
      <c r="G8" s="210"/>
      <c r="H8" s="210"/>
      <c r="I8" s="210"/>
      <c r="K8" s="212"/>
      <c r="L8" s="213"/>
    </row>
    <row r="9" spans="1:12" s="208" customFormat="1" ht="24.95" customHeight="1" x14ac:dyDescent="0.25">
      <c r="A9" s="214">
        <v>1</v>
      </c>
      <c r="B9" s="215" t="s">
        <v>12</v>
      </c>
      <c r="C9" s="216" t="s">
        <v>288</v>
      </c>
      <c r="D9" s="227">
        <f>D10+D11+D12</f>
        <v>22464951738</v>
      </c>
      <c r="E9" s="227">
        <f>E10+E11+E12</f>
        <v>12552402606</v>
      </c>
      <c r="F9" s="227">
        <f>F10+F11+F12</f>
        <v>2830991750</v>
      </c>
      <c r="G9" s="227">
        <f>G10+G11+G12</f>
        <v>2302788750</v>
      </c>
      <c r="H9" s="227">
        <f>H10+H11+H12</f>
        <v>4246752392</v>
      </c>
      <c r="I9" s="266">
        <f>I10+I11+I12</f>
        <v>532016240</v>
      </c>
      <c r="K9" s="217" t="e">
        <f>I9-#REF!</f>
        <v>#REF!</v>
      </c>
    </row>
    <row r="10" spans="1:12" s="198" customFormat="1" ht="24.95" customHeight="1" x14ac:dyDescent="0.25">
      <c r="A10" s="218"/>
      <c r="B10" s="219" t="s">
        <v>13</v>
      </c>
      <c r="C10" s="220" t="s">
        <v>291</v>
      </c>
      <c r="D10" s="221">
        <f>E10+F10+G10+H10+I10</f>
        <v>15255906238</v>
      </c>
      <c r="E10" s="221">
        <v>10462537606</v>
      </c>
      <c r="F10" s="222">
        <v>6800000</v>
      </c>
      <c r="G10" s="221">
        <v>7800000</v>
      </c>
      <c r="H10" s="223">
        <v>4246752392</v>
      </c>
      <c r="I10" s="267">
        <v>532016240</v>
      </c>
      <c r="K10" s="217" t="e">
        <f>I10-#REF!</f>
        <v>#REF!</v>
      </c>
      <c r="L10" s="224"/>
    </row>
    <row r="11" spans="1:12" s="198" customFormat="1" ht="24.95" customHeight="1" x14ac:dyDescent="0.25">
      <c r="A11" s="218"/>
      <c r="B11" s="219" t="s">
        <v>14</v>
      </c>
      <c r="C11" s="220" t="s">
        <v>292</v>
      </c>
      <c r="D11" s="221">
        <f>E11+F11+G11+H11+I11</f>
        <v>0</v>
      </c>
      <c r="E11" s="221"/>
      <c r="F11" s="222"/>
      <c r="G11" s="221"/>
      <c r="H11" s="223"/>
      <c r="I11" s="223"/>
      <c r="K11" s="217" t="e">
        <f>I11-#REF!</f>
        <v>#REF!</v>
      </c>
    </row>
    <row r="12" spans="1:12" s="198" customFormat="1" ht="24.95" customHeight="1" x14ac:dyDescent="0.25">
      <c r="A12" s="218"/>
      <c r="B12" s="219" t="s">
        <v>15</v>
      </c>
      <c r="C12" s="220" t="s">
        <v>293</v>
      </c>
      <c r="D12" s="221">
        <f>E12+F12+G12+H12+I12</f>
        <v>7209045500</v>
      </c>
      <c r="E12" s="221">
        <v>2089865000</v>
      </c>
      <c r="F12" s="222">
        <v>2824191750</v>
      </c>
      <c r="G12" s="221">
        <v>2294988750</v>
      </c>
      <c r="H12" s="223"/>
      <c r="I12" s="223"/>
      <c r="K12" s="217" t="e">
        <f>I12-#REF!</f>
        <v>#REF!</v>
      </c>
    </row>
    <row r="13" spans="1:12" s="208" customFormat="1" ht="24.95" customHeight="1" x14ac:dyDescent="0.25">
      <c r="A13" s="214">
        <v>2</v>
      </c>
      <c r="B13" s="215" t="s">
        <v>16</v>
      </c>
      <c r="C13" s="216" t="s">
        <v>289</v>
      </c>
      <c r="D13" s="227">
        <f>E13+F13+G13+H13+I13</f>
        <v>19176914267</v>
      </c>
      <c r="E13" s="227">
        <f>E14+E15+E16</f>
        <v>12187179606</v>
      </c>
      <c r="F13" s="227">
        <f t="shared" ref="F13:I13" si="0">F14+F15+F16</f>
        <v>1184033273</v>
      </c>
      <c r="G13" s="227">
        <f t="shared" si="0"/>
        <v>1026932756</v>
      </c>
      <c r="H13" s="227">
        <f t="shared" si="0"/>
        <v>4246752392</v>
      </c>
      <c r="I13" s="227">
        <f t="shared" si="0"/>
        <v>532016240</v>
      </c>
      <c r="K13" s="217" t="e">
        <f>I13-#REF!</f>
        <v>#REF!</v>
      </c>
    </row>
    <row r="14" spans="1:12" s="198" customFormat="1" ht="24.95" customHeight="1" x14ac:dyDescent="0.25">
      <c r="A14" s="218"/>
      <c r="B14" s="219" t="s">
        <v>17</v>
      </c>
      <c r="C14" s="220" t="s">
        <v>294</v>
      </c>
      <c r="D14" s="221">
        <f>E14+F14+G14+H14+I14</f>
        <v>15255906238</v>
      </c>
      <c r="E14" s="221">
        <v>10462537606</v>
      </c>
      <c r="F14" s="222">
        <v>6800000</v>
      </c>
      <c r="G14" s="221">
        <v>7800000</v>
      </c>
      <c r="H14" s="223">
        <v>4246752392</v>
      </c>
      <c r="I14" s="223">
        <f>I10</f>
        <v>532016240</v>
      </c>
      <c r="K14" s="217" t="e">
        <f>I14-#REF!</f>
        <v>#REF!</v>
      </c>
    </row>
    <row r="15" spans="1:12" s="198" customFormat="1" ht="33.75" customHeight="1" x14ac:dyDescent="0.25">
      <c r="A15" s="218"/>
      <c r="B15" s="219" t="s">
        <v>18</v>
      </c>
      <c r="C15" s="220" t="s">
        <v>295</v>
      </c>
      <c r="D15" s="221">
        <f>E15+F15+G15+H15+I15</f>
        <v>0</v>
      </c>
      <c r="E15" s="221"/>
      <c r="F15" s="222"/>
      <c r="G15" s="221"/>
      <c r="H15" s="221"/>
      <c r="I15" s="223"/>
      <c r="K15" s="217" t="e">
        <f>I15-#REF!</f>
        <v>#REF!</v>
      </c>
    </row>
    <row r="16" spans="1:12" s="198" customFormat="1" ht="24.95" customHeight="1" x14ac:dyDescent="0.25">
      <c r="A16" s="218"/>
      <c r="B16" s="219" t="s">
        <v>19</v>
      </c>
      <c r="C16" s="220" t="s">
        <v>296</v>
      </c>
      <c r="D16" s="221">
        <f>E16+F16+G16+H16+I16</f>
        <v>3921008029</v>
      </c>
      <c r="E16" s="221">
        <v>1724642000</v>
      </c>
      <c r="F16" s="222">
        <v>1177233273</v>
      </c>
      <c r="G16" s="221">
        <v>1019132756</v>
      </c>
      <c r="H16" s="221"/>
      <c r="I16" s="223"/>
      <c r="K16" s="217" t="e">
        <f>I16-#REF!</f>
        <v>#REF!</v>
      </c>
    </row>
    <row r="17" spans="1:12" s="208" customFormat="1" ht="24.95" customHeight="1" x14ac:dyDescent="0.25">
      <c r="A17" s="214">
        <v>3</v>
      </c>
      <c r="B17" s="215" t="s">
        <v>20</v>
      </c>
      <c r="C17" s="216" t="s">
        <v>290</v>
      </c>
      <c r="D17" s="227">
        <f>E17+F17+G17+H17+I17</f>
        <v>3288037471</v>
      </c>
      <c r="E17" s="227">
        <f>E9-E13</f>
        <v>365223000</v>
      </c>
      <c r="F17" s="228">
        <f>F9-F13</f>
        <v>1646958477</v>
      </c>
      <c r="G17" s="227">
        <f>G9-G13</f>
        <v>1275855994</v>
      </c>
      <c r="H17" s="227">
        <v>0</v>
      </c>
      <c r="I17" s="229"/>
      <c r="K17" s="217" t="e">
        <f>I17-#REF!</f>
        <v>#REF!</v>
      </c>
    </row>
    <row r="18" spans="1:12" s="198" customFormat="1" ht="32.25" customHeight="1" x14ac:dyDescent="0.25">
      <c r="A18" s="225" t="s">
        <v>6</v>
      </c>
      <c r="B18" s="226" t="s">
        <v>21</v>
      </c>
      <c r="C18" s="214"/>
      <c r="D18" s="227"/>
      <c r="E18" s="227"/>
      <c r="F18" s="228"/>
      <c r="G18" s="227"/>
      <c r="H18" s="227"/>
      <c r="I18" s="229"/>
      <c r="K18" s="217" t="e">
        <f>I18-#REF!</f>
        <v>#REF!</v>
      </c>
    </row>
    <row r="19" spans="1:12" s="198" customFormat="1" ht="24.95" customHeight="1" x14ac:dyDescent="0.25">
      <c r="A19" s="218">
        <v>1</v>
      </c>
      <c r="B19" s="219" t="s">
        <v>22</v>
      </c>
      <c r="C19" s="230">
        <v>10</v>
      </c>
      <c r="D19" s="221">
        <f>E19+F19+G19+H19+I19</f>
        <v>4472634744</v>
      </c>
      <c r="E19" s="221"/>
      <c r="F19" s="223">
        <v>174091700</v>
      </c>
      <c r="G19" s="223">
        <v>724433900</v>
      </c>
      <c r="H19" s="221"/>
      <c r="I19" s="265">
        <v>3574109144</v>
      </c>
      <c r="K19" s="217" t="e">
        <f>I19-#REF!</f>
        <v>#REF!</v>
      </c>
    </row>
    <row r="20" spans="1:12" s="198" customFormat="1" ht="24.95" customHeight="1" x14ac:dyDescent="0.25">
      <c r="A20" s="218">
        <v>2</v>
      </c>
      <c r="B20" s="219" t="s">
        <v>23</v>
      </c>
      <c r="C20" s="230">
        <v>11</v>
      </c>
      <c r="D20" s="221">
        <f>E20+F20+G20+H20+I20</f>
        <v>2471070335</v>
      </c>
      <c r="E20" s="221"/>
      <c r="F20" s="222">
        <v>163513801</v>
      </c>
      <c r="G20" s="222">
        <v>405063140</v>
      </c>
      <c r="H20" s="221"/>
      <c r="I20" s="265">
        <v>1902493394</v>
      </c>
      <c r="K20" s="217" t="e">
        <f>I20-#REF!</f>
        <v>#REF!</v>
      </c>
    </row>
    <row r="21" spans="1:12" s="198" customFormat="1" ht="24.95" customHeight="1" x14ac:dyDescent="0.25">
      <c r="A21" s="218">
        <v>3</v>
      </c>
      <c r="B21" s="219" t="s">
        <v>24</v>
      </c>
      <c r="C21" s="230">
        <v>12</v>
      </c>
      <c r="D21" s="221">
        <f>E21+F21+G21+H21+I21</f>
        <v>2001564409</v>
      </c>
      <c r="E21" s="221"/>
      <c r="F21" s="222">
        <f>F19-F20</f>
        <v>10577899</v>
      </c>
      <c r="G21" s="222">
        <f>G19-G20</f>
        <v>319370760</v>
      </c>
      <c r="H21" s="221"/>
      <c r="I21" s="265">
        <f>I19-I20</f>
        <v>1671615750</v>
      </c>
      <c r="K21" s="217" t="e">
        <f>I21-#REF!</f>
        <v>#REF!</v>
      </c>
    </row>
    <row r="22" spans="1:12" s="198" customFormat="1" ht="24.95" customHeight="1" x14ac:dyDescent="0.25">
      <c r="A22" s="225" t="s">
        <v>7</v>
      </c>
      <c r="B22" s="226" t="s">
        <v>25</v>
      </c>
      <c r="C22" s="214"/>
      <c r="D22" s="221"/>
      <c r="E22" s="227"/>
      <c r="F22" s="228"/>
      <c r="G22" s="227"/>
      <c r="H22" s="227"/>
      <c r="I22" s="229"/>
      <c r="K22" s="217" t="e">
        <f>I22-#REF!</f>
        <v>#REF!</v>
      </c>
    </row>
    <row r="23" spans="1:12" s="198" customFormat="1" ht="24.95" customHeight="1" x14ac:dyDescent="0.25">
      <c r="A23" s="218">
        <v>1</v>
      </c>
      <c r="B23" s="219" t="s">
        <v>22</v>
      </c>
      <c r="C23" s="230">
        <v>20</v>
      </c>
      <c r="D23" s="221">
        <f>E23+F23+G23+H23+I23</f>
        <v>422900</v>
      </c>
      <c r="E23" s="221"/>
      <c r="F23" s="222"/>
      <c r="G23" s="221">
        <v>422900</v>
      </c>
      <c r="H23" s="221"/>
      <c r="I23" s="223"/>
      <c r="K23" s="217" t="e">
        <f>I23-#REF!</f>
        <v>#REF!</v>
      </c>
    </row>
    <row r="24" spans="1:12" s="198" customFormat="1" ht="24.95" customHeight="1" x14ac:dyDescent="0.25">
      <c r="A24" s="218">
        <v>2</v>
      </c>
      <c r="B24" s="219" t="s">
        <v>23</v>
      </c>
      <c r="C24" s="230">
        <v>21</v>
      </c>
      <c r="D24" s="221">
        <f>E24+F24+G24+H24+I24</f>
        <v>0</v>
      </c>
      <c r="E24" s="221"/>
      <c r="F24" s="222"/>
      <c r="G24" s="221"/>
      <c r="H24" s="221"/>
      <c r="I24" s="223"/>
      <c r="K24" s="217" t="e">
        <f>I24-#REF!</f>
        <v>#REF!</v>
      </c>
    </row>
    <row r="25" spans="1:12" s="198" customFormat="1" ht="24.95" customHeight="1" x14ac:dyDescent="0.25">
      <c r="A25" s="218">
        <v>3</v>
      </c>
      <c r="B25" s="219" t="s">
        <v>26</v>
      </c>
      <c r="C25" s="230">
        <v>22</v>
      </c>
      <c r="D25" s="221">
        <f>E25+F25+G25+H25+I25</f>
        <v>422900</v>
      </c>
      <c r="E25" s="221"/>
      <c r="F25" s="222"/>
      <c r="G25" s="221">
        <f>G23-G24</f>
        <v>422900</v>
      </c>
      <c r="H25" s="221"/>
      <c r="I25" s="223"/>
      <c r="K25" s="217" t="e">
        <f>I25-#REF!</f>
        <v>#REF!</v>
      </c>
    </row>
    <row r="26" spans="1:12" s="198" customFormat="1" ht="24.95" customHeight="1" x14ac:dyDescent="0.25">
      <c r="A26" s="225" t="s">
        <v>8</v>
      </c>
      <c r="B26" s="226" t="s">
        <v>27</v>
      </c>
      <c r="C26" s="214"/>
      <c r="D26" s="221">
        <f>E26+F26+G26+H26+I26</f>
        <v>0</v>
      </c>
      <c r="E26" s="227"/>
      <c r="F26" s="228"/>
      <c r="G26" s="227"/>
      <c r="H26" s="227"/>
      <c r="I26" s="229"/>
      <c r="K26" s="217" t="e">
        <f>I26-#REF!</f>
        <v>#REF!</v>
      </c>
    </row>
    <row r="27" spans="1:12" s="198" customFormat="1" ht="24.95" customHeight="1" x14ac:dyDescent="0.25">
      <c r="A27" s="218">
        <v>1</v>
      </c>
      <c r="B27" s="219" t="s">
        <v>28</v>
      </c>
      <c r="C27" s="230">
        <v>30</v>
      </c>
      <c r="D27" s="221">
        <f>E27+F27+G27+H27+I27</f>
        <v>204660000</v>
      </c>
      <c r="E27" s="221">
        <v>204660000</v>
      </c>
      <c r="F27" s="222"/>
      <c r="G27" s="221"/>
      <c r="H27" s="221"/>
      <c r="I27" s="223"/>
      <c r="K27" s="217" t="e">
        <f>I27-#REF!</f>
        <v>#REF!</v>
      </c>
    </row>
    <row r="28" spans="1:12" s="198" customFormat="1" ht="24.95" customHeight="1" x14ac:dyDescent="0.25">
      <c r="A28" s="218">
        <v>2</v>
      </c>
      <c r="B28" s="219" t="s">
        <v>29</v>
      </c>
      <c r="C28" s="230">
        <v>31</v>
      </c>
      <c r="D28" s="221">
        <f>E28+F28+G28+H28+I28</f>
        <v>204510000</v>
      </c>
      <c r="E28" s="221">
        <v>204510000</v>
      </c>
      <c r="F28" s="222"/>
      <c r="G28" s="221"/>
      <c r="H28" s="221"/>
      <c r="I28" s="223"/>
      <c r="K28" s="217" t="e">
        <f>I28-#REF!</f>
        <v>#REF!</v>
      </c>
    </row>
    <row r="29" spans="1:12" s="198" customFormat="1" ht="24.95" customHeight="1" x14ac:dyDescent="0.25">
      <c r="A29" s="218">
        <v>3</v>
      </c>
      <c r="B29" s="219" t="s">
        <v>30</v>
      </c>
      <c r="C29" s="230">
        <v>32</v>
      </c>
      <c r="D29" s="221">
        <f>E29+F29+G29+H29+I29</f>
        <v>150000</v>
      </c>
      <c r="E29" s="221">
        <f>E27-E28</f>
        <v>150000</v>
      </c>
      <c r="F29" s="222"/>
      <c r="G29" s="221"/>
      <c r="H29" s="221"/>
      <c r="I29" s="223"/>
      <c r="K29" s="217" t="e">
        <f>I29-#REF!</f>
        <v>#REF!</v>
      </c>
    </row>
    <row r="30" spans="1:12" s="231" customFormat="1" ht="24.95" customHeight="1" x14ac:dyDescent="0.25">
      <c r="A30" s="225" t="s">
        <v>9</v>
      </c>
      <c r="B30" s="226" t="s">
        <v>31</v>
      </c>
      <c r="C30" s="214"/>
      <c r="D30" s="227">
        <f>E30+F30+G30+H30+I30</f>
        <v>38149245</v>
      </c>
      <c r="E30" s="227"/>
      <c r="F30" s="228"/>
      <c r="G30" s="227">
        <v>38149245</v>
      </c>
      <c r="H30" s="227">
        <v>0</v>
      </c>
      <c r="I30" s="229"/>
      <c r="K30" s="217" t="e">
        <f>I30-#REF!</f>
        <v>#REF!</v>
      </c>
    </row>
    <row r="31" spans="1:12" s="231" customFormat="1" ht="34.5" customHeight="1" x14ac:dyDescent="0.25">
      <c r="A31" s="225" t="s">
        <v>10</v>
      </c>
      <c r="B31" s="226" t="s">
        <v>32</v>
      </c>
      <c r="C31" s="214">
        <v>50</v>
      </c>
      <c r="D31" s="227">
        <f>E31+F31+G31+H31+I31</f>
        <v>5252025535</v>
      </c>
      <c r="E31" s="227">
        <f>E17+E21+E29</f>
        <v>365373000</v>
      </c>
      <c r="F31" s="228">
        <f>F17+F21</f>
        <v>1657536376</v>
      </c>
      <c r="G31" s="228">
        <f>G17+G21+G25+G29-G30</f>
        <v>1557500409</v>
      </c>
      <c r="H31" s="227">
        <v>0</v>
      </c>
      <c r="I31" s="228">
        <f>I21</f>
        <v>1671615750</v>
      </c>
      <c r="K31" s="217" t="e">
        <f>I31-#REF!</f>
        <v>#REF!</v>
      </c>
      <c r="L31" s="232"/>
    </row>
    <row r="32" spans="1:12" s="198" customFormat="1" ht="33.75" customHeight="1" x14ac:dyDescent="0.25">
      <c r="A32" s="218">
        <v>1</v>
      </c>
      <c r="B32" s="219" t="s">
        <v>33</v>
      </c>
      <c r="C32" s="230">
        <v>51</v>
      </c>
      <c r="D32" s="221">
        <f>E32+F32+G32+H32+I32</f>
        <v>0</v>
      </c>
      <c r="E32" s="221"/>
      <c r="F32" s="222"/>
      <c r="G32" s="221"/>
      <c r="H32" s="221"/>
      <c r="I32" s="223">
        <v>0</v>
      </c>
      <c r="K32" s="217" t="e">
        <f>I32-#REF!</f>
        <v>#REF!</v>
      </c>
    </row>
    <row r="33" spans="1:16" s="198" customFormat="1" ht="24.95" customHeight="1" x14ac:dyDescent="0.25">
      <c r="A33" s="218">
        <v>2</v>
      </c>
      <c r="B33" s="219" t="s">
        <v>34</v>
      </c>
      <c r="C33" s="230">
        <v>52</v>
      </c>
      <c r="D33" s="221">
        <f>E33+F33+G33+H33+I33</f>
        <v>4838505168</v>
      </c>
      <c r="E33" s="221"/>
      <c r="F33" s="223">
        <v>1655889418</v>
      </c>
      <c r="G33" s="221">
        <v>1561000000</v>
      </c>
      <c r="H33" s="221"/>
      <c r="I33" s="223">
        <v>1621615750</v>
      </c>
      <c r="K33" s="217" t="e">
        <f>I33-#REF!</f>
        <v>#REF!</v>
      </c>
    </row>
    <row r="34" spans="1:16" s="198" customFormat="1" ht="24.95" customHeight="1" x14ac:dyDescent="0.25">
      <c r="A34" s="233">
        <v>3</v>
      </c>
      <c r="B34" s="234" t="s">
        <v>35</v>
      </c>
      <c r="C34" s="235">
        <v>53</v>
      </c>
      <c r="D34" s="236">
        <f>E34+F34+G34+H34+I34</f>
        <v>377831358</v>
      </c>
      <c r="E34" s="236">
        <v>324184400</v>
      </c>
      <c r="F34" s="237">
        <v>1646958</v>
      </c>
      <c r="G34" s="236">
        <v>2000000</v>
      </c>
      <c r="H34" s="236"/>
      <c r="I34" s="238">
        <v>50000000</v>
      </c>
      <c r="K34" s="239" t="e">
        <f>I34-#REF!</f>
        <v>#REF!</v>
      </c>
    </row>
    <row r="35" spans="1:16" s="198" customFormat="1" ht="24.95" customHeight="1" x14ac:dyDescent="0.25"/>
    <row r="36" spans="1:16" s="198" customFormat="1" ht="39" customHeight="1" x14ac:dyDescent="0.25">
      <c r="A36" s="240" t="s">
        <v>193</v>
      </c>
      <c r="B36" s="241"/>
      <c r="C36" s="242"/>
      <c r="D36" s="204" t="s">
        <v>226</v>
      </c>
      <c r="E36" s="204" t="s">
        <v>194</v>
      </c>
      <c r="F36" s="204" t="s">
        <v>195</v>
      </c>
      <c r="G36" s="204" t="s">
        <v>196</v>
      </c>
      <c r="H36" s="205" t="s">
        <v>275</v>
      </c>
      <c r="I36" s="204" t="s">
        <v>225</v>
      </c>
      <c r="J36" s="243"/>
      <c r="K36" s="243"/>
      <c r="L36" s="213"/>
    </row>
    <row r="37" spans="1:16" s="198" customFormat="1" ht="24.95" customHeight="1" x14ac:dyDescent="0.25">
      <c r="A37" s="244" t="s">
        <v>251</v>
      </c>
      <c r="B37" s="245"/>
      <c r="C37" s="246"/>
      <c r="D37" s="247">
        <f>SUM(E37:I37)</f>
        <v>8332570319</v>
      </c>
      <c r="E37" s="248">
        <v>18491791</v>
      </c>
      <c r="F37" s="249">
        <v>2775699882</v>
      </c>
      <c r="G37" s="248">
        <v>1546389939</v>
      </c>
      <c r="H37" s="248">
        <v>0</v>
      </c>
      <c r="I37" s="248">
        <v>3991988707</v>
      </c>
      <c r="J37" s="251"/>
      <c r="K37" s="250"/>
      <c r="L37" s="213"/>
    </row>
    <row r="38" spans="1:16" s="198" customFormat="1" ht="24.95" customHeight="1" x14ac:dyDescent="0.25">
      <c r="A38" s="244" t="s">
        <v>252</v>
      </c>
      <c r="B38" s="245"/>
      <c r="C38" s="246"/>
      <c r="D38" s="247">
        <f t="shared" ref="D38:D40" si="1">SUM(E38:I38)</f>
        <v>377831358</v>
      </c>
      <c r="E38" s="248">
        <v>324184400</v>
      </c>
      <c r="F38" s="249">
        <v>1646958</v>
      </c>
      <c r="G38" s="248">
        <v>2000000</v>
      </c>
      <c r="H38" s="248">
        <v>0</v>
      </c>
      <c r="I38" s="248">
        <v>50000000</v>
      </c>
      <c r="J38" s="251"/>
      <c r="K38" s="252"/>
      <c r="L38" s="213"/>
    </row>
    <row r="39" spans="1:16" s="198" customFormat="1" ht="24.95" customHeight="1" x14ac:dyDescent="0.25">
      <c r="A39" s="253" t="s">
        <v>253</v>
      </c>
      <c r="B39" s="254"/>
      <c r="C39" s="255"/>
      <c r="D39" s="247">
        <f t="shared" si="1"/>
        <v>0</v>
      </c>
      <c r="E39" s="248">
        <v>0</v>
      </c>
      <c r="F39" s="249">
        <v>0</v>
      </c>
      <c r="G39" s="248"/>
      <c r="H39" s="248">
        <v>0</v>
      </c>
      <c r="I39" s="248">
        <v>0</v>
      </c>
      <c r="J39" s="251"/>
      <c r="K39" s="252"/>
      <c r="L39" s="251"/>
    </row>
    <row r="40" spans="1:16" s="198" customFormat="1" ht="24.95" customHeight="1" x14ac:dyDescent="0.25">
      <c r="A40" s="253" t="s">
        <v>254</v>
      </c>
      <c r="B40" s="254"/>
      <c r="C40" s="255"/>
      <c r="D40" s="247">
        <f t="shared" si="1"/>
        <v>8710401677</v>
      </c>
      <c r="E40" s="247">
        <f>E37+E38-E39</f>
        <v>342676191</v>
      </c>
      <c r="F40" s="247">
        <v>2777346840</v>
      </c>
      <c r="G40" s="247">
        <f>G37+G38-G39</f>
        <v>1548389939</v>
      </c>
      <c r="H40" s="247">
        <f>H37+H38</f>
        <v>0</v>
      </c>
      <c r="I40" s="247">
        <f>I37+I38</f>
        <v>4041988707</v>
      </c>
      <c r="J40" s="213"/>
      <c r="K40" s="250"/>
      <c r="L40" s="213"/>
    </row>
    <row r="41" spans="1:16" s="198" customFormat="1" ht="24.95" customHeight="1" x14ac:dyDescent="0.25">
      <c r="A41" s="256"/>
      <c r="B41" s="257"/>
      <c r="C41" s="257"/>
      <c r="F41" s="250"/>
      <c r="I41" s="250"/>
      <c r="K41" s="250"/>
      <c r="L41" s="213"/>
    </row>
    <row r="42" spans="1:16" s="198" customFormat="1" ht="24.95" customHeight="1" x14ac:dyDescent="0.25">
      <c r="A42" s="256"/>
      <c r="B42" s="257"/>
      <c r="C42" s="257"/>
      <c r="F42" s="250"/>
      <c r="I42" s="250"/>
      <c r="K42" s="250"/>
      <c r="L42" s="213"/>
    </row>
    <row r="43" spans="1:16" s="198" customFormat="1" ht="24.95" customHeight="1" x14ac:dyDescent="0.25">
      <c r="A43" s="258"/>
      <c r="B43" s="259"/>
      <c r="C43" s="259"/>
      <c r="F43" s="252"/>
      <c r="I43" s="252"/>
      <c r="K43" s="252"/>
      <c r="M43" s="260"/>
      <c r="N43" s="260"/>
      <c r="O43" s="260"/>
      <c r="P43" s="260"/>
    </row>
    <row r="44" spans="1:16" s="198" customFormat="1" ht="24.95" customHeight="1" x14ac:dyDescent="0.25">
      <c r="A44" s="258"/>
      <c r="B44" s="259"/>
      <c r="C44" s="259"/>
      <c r="F44" s="252"/>
      <c r="I44" s="252"/>
      <c r="K44" s="252"/>
      <c r="M44" s="261"/>
      <c r="N44" s="261"/>
      <c r="O44" s="261"/>
      <c r="P44" s="261"/>
    </row>
    <row r="45" spans="1:16" s="198" customFormat="1" ht="24.95" customHeight="1" x14ac:dyDescent="0.25">
      <c r="A45" s="258"/>
      <c r="B45" s="259"/>
      <c r="C45" s="259"/>
      <c r="F45" s="252"/>
      <c r="I45" s="252"/>
      <c r="K45" s="252"/>
      <c r="M45" s="261"/>
      <c r="N45" s="261"/>
      <c r="O45" s="261"/>
      <c r="P45" s="261"/>
    </row>
    <row r="46" spans="1:16" s="198" customFormat="1" ht="24.95" customHeight="1" x14ac:dyDescent="0.25">
      <c r="A46" s="243"/>
      <c r="B46" s="262"/>
      <c r="C46" s="262"/>
      <c r="F46" s="250"/>
      <c r="I46" s="250"/>
      <c r="K46" s="250"/>
    </row>
    <row r="47" spans="1:16" s="198" customFormat="1" ht="24.95" customHeight="1" x14ac:dyDescent="0.25">
      <c r="B47" s="263"/>
      <c r="C47" s="263"/>
    </row>
    <row r="48" spans="1:16" s="198" customFormat="1" ht="24.95" customHeight="1" x14ac:dyDescent="0.25">
      <c r="B48" s="263"/>
      <c r="C48" s="263"/>
    </row>
    <row r="49" spans="2:3" s="198" customFormat="1" ht="24.95" customHeight="1" x14ac:dyDescent="0.25">
      <c r="B49" s="263"/>
      <c r="C49" s="263"/>
    </row>
    <row r="50" spans="2:3" s="198" customFormat="1" ht="24.95" customHeight="1" x14ac:dyDescent="0.25"/>
    <row r="51" spans="2:3" s="198" customFormat="1" ht="24.95" customHeight="1" x14ac:dyDescent="0.25"/>
  </sheetData>
  <mergeCells count="10">
    <mergeCell ref="A39:C39"/>
    <mergeCell ref="A40:C40"/>
    <mergeCell ref="M43:P43"/>
    <mergeCell ref="A36:C36"/>
    <mergeCell ref="A37:C37"/>
    <mergeCell ref="A38:C38"/>
    <mergeCell ref="A2:I2"/>
    <mergeCell ref="A3:I3"/>
    <mergeCell ref="A4:I4"/>
    <mergeCell ref="H1:I1"/>
  </mergeCells>
  <pageMargins left="0.4" right="0.196850393700787" top="0.39" bottom="0.28000000000000003" header="0.2" footer="0.196850393700787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90"/>
  <sheetViews>
    <sheetView showGridLines="0" topLeftCell="AO1" zoomScaleNormal="100" workbookViewId="0">
      <selection activeCell="CS10" sqref="CS10"/>
    </sheetView>
  </sheetViews>
  <sheetFormatPr defaultColWidth="9.28515625" defaultRowHeight="24.95" customHeight="1" x14ac:dyDescent="0.25"/>
  <cols>
    <col min="1" max="1" width="4.5703125" style="23" customWidth="1"/>
    <col min="2" max="2" width="44.28515625" style="23" customWidth="1"/>
    <col min="3" max="3" width="5.5703125" style="23" customWidth="1"/>
    <col min="4" max="4" width="13.7109375" style="25" hidden="1" customWidth="1"/>
    <col min="5" max="5" width="14.140625" style="25" customWidth="1"/>
    <col min="6" max="6" width="13.7109375" style="25" hidden="1" customWidth="1"/>
    <col min="7" max="7" width="12.5703125" style="25" hidden="1" customWidth="1"/>
    <col min="8" max="8" width="14.140625" style="25" customWidth="1"/>
    <col min="9" max="9" width="12.5703125" style="25" hidden="1" customWidth="1"/>
    <col min="10" max="10" width="13" style="25" hidden="1" customWidth="1"/>
    <col min="11" max="11" width="14.5703125" style="25" customWidth="1"/>
    <col min="12" max="13" width="13" style="25" hidden="1" customWidth="1"/>
    <col min="14" max="14" width="13.85546875" style="25" customWidth="1"/>
    <col min="15" max="15" width="13" style="25" hidden="1" customWidth="1"/>
    <col min="16" max="16" width="12.5703125" style="25" hidden="1" customWidth="1"/>
    <col min="17" max="17" width="14.140625" style="25" customWidth="1"/>
    <col min="18" max="18" width="12.5703125" style="25" hidden="1" customWidth="1"/>
    <col min="19" max="19" width="13.7109375" style="25" hidden="1" customWidth="1"/>
    <col min="20" max="20" width="14.7109375" style="25" customWidth="1"/>
    <col min="21" max="22" width="13.7109375" style="25" hidden="1" customWidth="1"/>
    <col min="23" max="23" width="14.28515625" style="25" customWidth="1"/>
    <col min="24" max="24" width="13.7109375" style="25" hidden="1" customWidth="1"/>
    <col min="25" max="25" width="12.7109375" style="23" hidden="1" customWidth="1"/>
    <col min="26" max="26" width="14.42578125" style="23" customWidth="1"/>
    <col min="27" max="27" width="12.7109375" style="23" hidden="1" customWidth="1"/>
    <col min="28" max="28" width="13.42578125" style="23" hidden="1" customWidth="1"/>
    <col min="29" max="29" width="14.28515625" style="23" customWidth="1"/>
    <col min="30" max="30" width="13.42578125" style="23" hidden="1" customWidth="1"/>
    <col min="31" max="31" width="11.7109375" style="23" hidden="1" customWidth="1"/>
    <col min="32" max="32" width="14.140625" style="23" customWidth="1"/>
    <col min="33" max="34" width="11.7109375" style="23" hidden="1" customWidth="1"/>
    <col min="35" max="35" width="14.7109375" style="23" customWidth="1"/>
    <col min="36" max="36" width="11.7109375" style="23" hidden="1" customWidth="1"/>
    <col min="37" max="37" width="14.28515625" style="25" hidden="1" customWidth="1"/>
    <col min="38" max="38" width="14.28515625" style="25" customWidth="1"/>
    <col min="39" max="39" width="14.28515625" style="25" hidden="1" customWidth="1"/>
    <col min="40" max="40" width="13" style="25" hidden="1" customWidth="1"/>
    <col min="41" max="41" width="14.140625" style="25" customWidth="1"/>
    <col min="42" max="43" width="13" style="25" hidden="1" customWidth="1"/>
    <col min="44" max="44" width="14.140625" style="25" customWidth="1"/>
    <col min="45" max="45" width="13" style="25" hidden="1" customWidth="1"/>
    <col min="46" max="46" width="13.5703125" style="25" hidden="1" customWidth="1"/>
    <col min="47" max="47" width="14.140625" style="25" customWidth="1"/>
    <col min="48" max="49" width="13.5703125" style="25" hidden="1" customWidth="1"/>
    <col min="50" max="50" width="14.28515625" style="25" customWidth="1"/>
    <col min="51" max="51" width="13.5703125" style="25" hidden="1" customWidth="1"/>
    <col min="52" max="52" width="13.140625" style="23" hidden="1" customWidth="1"/>
    <col min="53" max="53" width="13.85546875" style="23" customWidth="1"/>
    <col min="54" max="54" width="13.140625" style="23" hidden="1" customWidth="1"/>
    <col min="55" max="55" width="11.7109375" style="23" hidden="1" customWidth="1"/>
    <col min="56" max="56" width="13.85546875" style="23" customWidth="1"/>
    <col min="57" max="58" width="11.7109375" style="23" hidden="1" customWidth="1"/>
    <col min="59" max="59" width="14.140625" style="23" customWidth="1"/>
    <col min="60" max="61" width="11.7109375" style="23" hidden="1" customWidth="1"/>
    <col min="62" max="62" width="13.5703125" style="23" customWidth="1"/>
    <col min="63" max="63" width="11.7109375" style="23" hidden="1" customWidth="1"/>
    <col min="64" max="66" width="14.28515625" style="25" hidden="1" customWidth="1"/>
    <col min="67" max="67" width="13.28515625" style="25" hidden="1" customWidth="1"/>
    <col min="68" max="68" width="15.42578125" style="25" customWidth="1"/>
    <col min="69" max="69" width="13.28515625" style="25" hidden="1" customWidth="1"/>
    <col min="70" max="73" width="15.140625" style="25" hidden="1" customWidth="1"/>
    <col min="74" max="74" width="16.28515625" style="25" customWidth="1"/>
    <col min="75" max="75" width="15.140625" style="25" hidden="1" customWidth="1"/>
    <col min="76" max="76" width="16" style="25" hidden="1" customWidth="1"/>
    <col min="77" max="77" width="16" style="25" customWidth="1"/>
    <col min="78" max="79" width="16" style="25" hidden="1" customWidth="1"/>
    <col min="80" max="80" width="16" style="25" customWidth="1"/>
    <col min="81" max="82" width="16" style="25" hidden="1" customWidth="1"/>
    <col min="83" max="83" width="16" style="25" customWidth="1"/>
    <col min="84" max="85" width="16" style="25" hidden="1" customWidth="1"/>
    <col min="86" max="86" width="16" style="25" customWidth="1"/>
    <col min="87" max="87" width="16" style="25" hidden="1" customWidth="1"/>
    <col min="88" max="91" width="11.7109375" style="25" hidden="1" customWidth="1"/>
    <col min="92" max="92" width="13.42578125" style="25" customWidth="1"/>
    <col min="93" max="93" width="11.7109375" style="25" hidden="1" customWidth="1"/>
    <col min="94" max="16384" width="9.28515625" style="23"/>
  </cols>
  <sheetData>
    <row r="1" spans="1:94" s="71" customFormat="1" ht="18.75" customHeight="1" x14ac:dyDescent="0.25">
      <c r="A1" s="72" t="s">
        <v>124</v>
      </c>
      <c r="B1" s="72"/>
    </row>
    <row r="2" spans="1:94" s="71" customFormat="1" ht="18.75" customHeight="1" x14ac:dyDescent="0.25">
      <c r="CM2" s="73"/>
      <c r="CN2" s="73"/>
      <c r="CO2" s="73" t="s">
        <v>248</v>
      </c>
    </row>
    <row r="3" spans="1:94" s="74" customFormat="1" ht="24.95" customHeight="1" x14ac:dyDescent="0.25">
      <c r="A3" s="168" t="s">
        <v>0</v>
      </c>
      <c r="B3" s="168" t="s">
        <v>36</v>
      </c>
      <c r="C3" s="168" t="s">
        <v>37</v>
      </c>
      <c r="D3" s="157" t="s">
        <v>210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38"/>
      <c r="AJ3" s="138"/>
      <c r="AK3" s="157" t="s">
        <v>205</v>
      </c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38"/>
      <c r="BK3" s="138"/>
      <c r="BL3" s="157" t="s">
        <v>209</v>
      </c>
      <c r="BM3" s="158"/>
      <c r="BN3" s="158"/>
      <c r="BO3" s="158"/>
      <c r="BP3" s="158"/>
      <c r="BQ3" s="171"/>
      <c r="BR3" s="157" t="s">
        <v>208</v>
      </c>
      <c r="BS3" s="158"/>
      <c r="BT3" s="158"/>
      <c r="BU3" s="158"/>
      <c r="BV3" s="158"/>
      <c r="BW3" s="171"/>
      <c r="BX3" s="157" t="s">
        <v>207</v>
      </c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71"/>
      <c r="CJ3" s="167" t="s">
        <v>206</v>
      </c>
      <c r="CK3" s="167"/>
      <c r="CL3" s="167"/>
      <c r="CM3" s="167"/>
      <c r="CN3" s="167"/>
      <c r="CO3" s="167"/>
    </row>
    <row r="4" spans="1:94" ht="24.95" customHeight="1" x14ac:dyDescent="0.25">
      <c r="A4" s="169"/>
      <c r="B4" s="169"/>
      <c r="C4" s="169"/>
      <c r="D4" s="160" t="s">
        <v>38</v>
      </c>
      <c r="E4" s="161"/>
      <c r="F4" s="162"/>
      <c r="G4" s="156" t="s">
        <v>39</v>
      </c>
      <c r="H4" s="154"/>
      <c r="I4" s="154"/>
      <c r="J4" s="154"/>
      <c r="K4" s="154"/>
      <c r="L4" s="154"/>
      <c r="M4" s="154"/>
      <c r="N4" s="154"/>
      <c r="O4" s="159"/>
      <c r="P4" s="153" t="s">
        <v>134</v>
      </c>
      <c r="Q4" s="154"/>
      <c r="R4" s="154"/>
      <c r="S4" s="154"/>
      <c r="T4" s="154"/>
      <c r="U4" s="154"/>
      <c r="V4" s="154"/>
      <c r="W4" s="154"/>
      <c r="X4" s="155"/>
      <c r="Y4" s="156" t="s">
        <v>135</v>
      </c>
      <c r="Z4" s="154"/>
      <c r="AA4" s="154"/>
      <c r="AB4" s="154"/>
      <c r="AC4" s="154"/>
      <c r="AD4" s="154"/>
      <c r="AE4" s="154"/>
      <c r="AF4" s="154"/>
      <c r="AG4" s="154"/>
      <c r="AH4" s="154"/>
      <c r="AI4" s="143"/>
      <c r="AJ4" s="143"/>
      <c r="AK4" s="160" t="s">
        <v>38</v>
      </c>
      <c r="AL4" s="161"/>
      <c r="AM4" s="162"/>
      <c r="AN4" s="156" t="s">
        <v>39</v>
      </c>
      <c r="AO4" s="154"/>
      <c r="AP4" s="154"/>
      <c r="AQ4" s="159"/>
      <c r="AR4" s="97"/>
      <c r="AS4" s="97"/>
      <c r="AT4" s="153" t="s">
        <v>134</v>
      </c>
      <c r="AU4" s="154"/>
      <c r="AV4" s="154"/>
      <c r="AW4" s="154"/>
      <c r="AX4" s="154"/>
      <c r="AY4" s="155"/>
      <c r="AZ4" s="156" t="s">
        <v>135</v>
      </c>
      <c r="BA4" s="154"/>
      <c r="BB4" s="154"/>
      <c r="BC4" s="154"/>
      <c r="BD4" s="154"/>
      <c r="BE4" s="154"/>
      <c r="BF4" s="154"/>
      <c r="BG4" s="154"/>
      <c r="BH4" s="154"/>
      <c r="BI4" s="154"/>
      <c r="BJ4" s="143"/>
      <c r="BK4" s="143"/>
      <c r="BL4" s="160" t="s">
        <v>38</v>
      </c>
      <c r="BM4" s="161"/>
      <c r="BN4" s="162"/>
      <c r="BO4" s="156" t="s">
        <v>134</v>
      </c>
      <c r="BP4" s="154"/>
      <c r="BQ4" s="155"/>
      <c r="BR4" s="160" t="s">
        <v>38</v>
      </c>
      <c r="BS4" s="161"/>
      <c r="BT4" s="162"/>
      <c r="BU4" s="156" t="s">
        <v>134</v>
      </c>
      <c r="BV4" s="154"/>
      <c r="BW4" s="155"/>
      <c r="BX4" s="160" t="s">
        <v>38</v>
      </c>
      <c r="BY4" s="161"/>
      <c r="BZ4" s="162"/>
      <c r="CA4" s="156" t="s">
        <v>134</v>
      </c>
      <c r="CB4" s="154"/>
      <c r="CC4" s="154"/>
      <c r="CD4" s="154"/>
      <c r="CE4" s="154"/>
      <c r="CF4" s="154"/>
      <c r="CG4" s="154"/>
      <c r="CH4" s="97"/>
      <c r="CI4" s="97"/>
      <c r="CJ4" s="160" t="s">
        <v>38</v>
      </c>
      <c r="CK4" s="161"/>
      <c r="CL4" s="162"/>
      <c r="CM4" s="166" t="s">
        <v>134</v>
      </c>
      <c r="CN4" s="166"/>
      <c r="CO4" s="166"/>
      <c r="CP4" s="75"/>
    </row>
    <row r="5" spans="1:94" ht="28.5" customHeight="1" x14ac:dyDescent="0.25">
      <c r="A5" s="169"/>
      <c r="B5" s="169"/>
      <c r="C5" s="169"/>
      <c r="D5" s="163"/>
      <c r="E5" s="164"/>
      <c r="F5" s="165"/>
      <c r="G5" s="150" t="s">
        <v>239</v>
      </c>
      <c r="H5" s="151"/>
      <c r="I5" s="152"/>
      <c r="J5" s="150" t="s">
        <v>175</v>
      </c>
      <c r="K5" s="151"/>
      <c r="L5" s="152"/>
      <c r="M5" s="150" t="s">
        <v>264</v>
      </c>
      <c r="N5" s="151"/>
      <c r="O5" s="152"/>
      <c r="P5" s="150" t="s">
        <v>212</v>
      </c>
      <c r="Q5" s="151"/>
      <c r="R5" s="152"/>
      <c r="S5" s="150" t="s">
        <v>211</v>
      </c>
      <c r="T5" s="151"/>
      <c r="U5" s="152"/>
      <c r="V5" s="150" t="s">
        <v>263</v>
      </c>
      <c r="W5" s="151"/>
      <c r="X5" s="152"/>
      <c r="Y5" s="150" t="s">
        <v>176</v>
      </c>
      <c r="Z5" s="151"/>
      <c r="AA5" s="152"/>
      <c r="AB5" s="150" t="s">
        <v>177</v>
      </c>
      <c r="AC5" s="151"/>
      <c r="AD5" s="152"/>
      <c r="AE5" s="150" t="s">
        <v>265</v>
      </c>
      <c r="AF5" s="151"/>
      <c r="AG5" s="152"/>
      <c r="AH5" s="150" t="s">
        <v>246</v>
      </c>
      <c r="AI5" s="151"/>
      <c r="AJ5" s="152"/>
      <c r="AK5" s="163"/>
      <c r="AL5" s="164"/>
      <c r="AM5" s="165"/>
      <c r="AN5" s="150" t="s">
        <v>175</v>
      </c>
      <c r="AO5" s="151"/>
      <c r="AP5" s="152"/>
      <c r="AQ5" s="150" t="s">
        <v>264</v>
      </c>
      <c r="AR5" s="151"/>
      <c r="AS5" s="152"/>
      <c r="AT5" s="150" t="s">
        <v>280</v>
      </c>
      <c r="AU5" s="151"/>
      <c r="AV5" s="152"/>
      <c r="AW5" s="150" t="s">
        <v>281</v>
      </c>
      <c r="AX5" s="151"/>
      <c r="AY5" s="152"/>
      <c r="AZ5" s="150" t="s">
        <v>282</v>
      </c>
      <c r="BA5" s="151"/>
      <c r="BB5" s="152"/>
      <c r="BC5" s="150" t="s">
        <v>283</v>
      </c>
      <c r="BD5" s="151"/>
      <c r="BE5" s="152"/>
      <c r="BF5" s="150" t="s">
        <v>284</v>
      </c>
      <c r="BG5" s="151"/>
      <c r="BH5" s="152"/>
      <c r="BI5" s="150" t="s">
        <v>285</v>
      </c>
      <c r="BJ5" s="151"/>
      <c r="BK5" s="152"/>
      <c r="BL5" s="163"/>
      <c r="BM5" s="164"/>
      <c r="BN5" s="165"/>
      <c r="BO5" s="150" t="s">
        <v>286</v>
      </c>
      <c r="BP5" s="151"/>
      <c r="BQ5" s="152"/>
      <c r="BR5" s="163"/>
      <c r="BS5" s="164"/>
      <c r="BT5" s="165"/>
      <c r="BU5" s="150" t="s">
        <v>286</v>
      </c>
      <c r="BV5" s="151"/>
      <c r="BW5" s="152"/>
      <c r="BX5" s="163"/>
      <c r="BY5" s="164"/>
      <c r="BZ5" s="165"/>
      <c r="CA5" s="150" t="s">
        <v>239</v>
      </c>
      <c r="CB5" s="151"/>
      <c r="CC5" s="152"/>
      <c r="CD5" s="150" t="s">
        <v>175</v>
      </c>
      <c r="CE5" s="151"/>
      <c r="CF5" s="152"/>
      <c r="CG5" s="150" t="s">
        <v>264</v>
      </c>
      <c r="CH5" s="151"/>
      <c r="CI5" s="152"/>
      <c r="CJ5" s="163"/>
      <c r="CK5" s="164"/>
      <c r="CL5" s="165"/>
      <c r="CM5" s="150" t="s">
        <v>280</v>
      </c>
      <c r="CN5" s="151"/>
      <c r="CO5" s="152"/>
    </row>
    <row r="6" spans="1:94" s="74" customFormat="1" ht="24.95" customHeight="1" x14ac:dyDescent="0.25">
      <c r="A6" s="170"/>
      <c r="B6" s="170"/>
      <c r="C6" s="170"/>
      <c r="D6" s="144" t="s">
        <v>276</v>
      </c>
      <c r="E6" s="144">
        <v>1</v>
      </c>
      <c r="F6" s="144" t="s">
        <v>277</v>
      </c>
      <c r="G6" s="144" t="s">
        <v>276</v>
      </c>
      <c r="H6" s="144">
        <v>2</v>
      </c>
      <c r="I6" s="144" t="s">
        <v>277</v>
      </c>
      <c r="J6" s="144" t="s">
        <v>276</v>
      </c>
      <c r="K6" s="144">
        <v>3</v>
      </c>
      <c r="L6" s="144" t="s">
        <v>277</v>
      </c>
      <c r="M6" s="144" t="s">
        <v>276</v>
      </c>
      <c r="N6" s="144">
        <v>4</v>
      </c>
      <c r="O6" s="144" t="s">
        <v>277</v>
      </c>
      <c r="P6" s="144" t="s">
        <v>276</v>
      </c>
      <c r="Q6" s="144">
        <v>5</v>
      </c>
      <c r="R6" s="144" t="s">
        <v>277</v>
      </c>
      <c r="S6" s="144" t="s">
        <v>276</v>
      </c>
      <c r="T6" s="144">
        <v>6</v>
      </c>
      <c r="U6" s="144" t="s">
        <v>277</v>
      </c>
      <c r="V6" s="144" t="s">
        <v>276</v>
      </c>
      <c r="W6" s="144">
        <v>7</v>
      </c>
      <c r="X6" s="144" t="s">
        <v>277</v>
      </c>
      <c r="Y6" s="144" t="s">
        <v>276</v>
      </c>
      <c r="Z6" s="144">
        <v>8</v>
      </c>
      <c r="AA6" s="144" t="s">
        <v>277</v>
      </c>
      <c r="AB6" s="144" t="s">
        <v>276</v>
      </c>
      <c r="AC6" s="144">
        <v>9</v>
      </c>
      <c r="AD6" s="144" t="s">
        <v>277</v>
      </c>
      <c r="AE6" s="144" t="s">
        <v>276</v>
      </c>
      <c r="AF6" s="144">
        <v>10</v>
      </c>
      <c r="AG6" s="144" t="s">
        <v>277</v>
      </c>
      <c r="AH6" s="144" t="s">
        <v>276</v>
      </c>
      <c r="AI6" s="144">
        <v>11</v>
      </c>
      <c r="AJ6" s="144" t="s">
        <v>277</v>
      </c>
      <c r="AK6" s="144" t="s">
        <v>276</v>
      </c>
      <c r="AL6" s="144">
        <v>12</v>
      </c>
      <c r="AM6" s="144" t="s">
        <v>277</v>
      </c>
      <c r="AN6" s="144" t="s">
        <v>276</v>
      </c>
      <c r="AO6" s="144">
        <v>13</v>
      </c>
      <c r="AP6" s="144" t="s">
        <v>277</v>
      </c>
      <c r="AQ6" s="144" t="s">
        <v>276</v>
      </c>
      <c r="AR6" s="144">
        <v>14</v>
      </c>
      <c r="AS6" s="144" t="s">
        <v>277</v>
      </c>
      <c r="AT6" s="144" t="s">
        <v>276</v>
      </c>
      <c r="AU6" s="144">
        <v>15</v>
      </c>
      <c r="AV6" s="144" t="s">
        <v>277</v>
      </c>
      <c r="AW6" s="144" t="s">
        <v>276</v>
      </c>
      <c r="AX6" s="144">
        <v>16</v>
      </c>
      <c r="AY6" s="144" t="s">
        <v>277</v>
      </c>
      <c r="AZ6" s="144" t="s">
        <v>276</v>
      </c>
      <c r="BA6" s="144">
        <v>17</v>
      </c>
      <c r="BB6" s="144" t="s">
        <v>277</v>
      </c>
      <c r="BC6" s="144" t="s">
        <v>276</v>
      </c>
      <c r="BD6" s="144">
        <v>18</v>
      </c>
      <c r="BE6" s="144" t="s">
        <v>277</v>
      </c>
      <c r="BF6" s="144" t="s">
        <v>276</v>
      </c>
      <c r="BG6" s="144">
        <v>19</v>
      </c>
      <c r="BH6" s="144" t="s">
        <v>277</v>
      </c>
      <c r="BI6" s="144" t="s">
        <v>276</v>
      </c>
      <c r="BJ6" s="144">
        <v>20</v>
      </c>
      <c r="BK6" s="144" t="s">
        <v>277</v>
      </c>
      <c r="BL6" s="144" t="s">
        <v>276</v>
      </c>
      <c r="BM6" s="144">
        <v>21</v>
      </c>
      <c r="BN6" s="144" t="s">
        <v>277</v>
      </c>
      <c r="BO6" s="144" t="s">
        <v>276</v>
      </c>
      <c r="BP6" s="144">
        <v>22</v>
      </c>
      <c r="BQ6" s="144" t="s">
        <v>277</v>
      </c>
      <c r="BR6" s="144" t="s">
        <v>276</v>
      </c>
      <c r="BS6" s="144">
        <v>23</v>
      </c>
      <c r="BT6" s="144" t="s">
        <v>277</v>
      </c>
      <c r="BU6" s="144" t="s">
        <v>276</v>
      </c>
      <c r="BV6" s="144">
        <v>24</v>
      </c>
      <c r="BW6" s="144" t="s">
        <v>277</v>
      </c>
      <c r="BX6" s="144" t="s">
        <v>276</v>
      </c>
      <c r="BY6" s="144">
        <v>25</v>
      </c>
      <c r="BZ6" s="144" t="s">
        <v>277</v>
      </c>
      <c r="CA6" s="144" t="s">
        <v>276</v>
      </c>
      <c r="CB6" s="144">
        <v>26</v>
      </c>
      <c r="CC6" s="144" t="s">
        <v>277</v>
      </c>
      <c r="CD6" s="144" t="s">
        <v>276</v>
      </c>
      <c r="CE6" s="144">
        <v>27</v>
      </c>
      <c r="CF6" s="144" t="s">
        <v>277</v>
      </c>
      <c r="CG6" s="144" t="s">
        <v>276</v>
      </c>
      <c r="CH6" s="144">
        <v>28</v>
      </c>
      <c r="CI6" s="144" t="s">
        <v>277</v>
      </c>
      <c r="CJ6" s="144" t="s">
        <v>276</v>
      </c>
      <c r="CK6" s="144">
        <v>29</v>
      </c>
      <c r="CL6" s="144" t="s">
        <v>277</v>
      </c>
      <c r="CM6" s="144" t="s">
        <v>276</v>
      </c>
      <c r="CN6" s="144">
        <v>30</v>
      </c>
      <c r="CO6" s="144" t="s">
        <v>277</v>
      </c>
    </row>
    <row r="7" spans="1:94" ht="24.95" customHeight="1" x14ac:dyDescent="0.25">
      <c r="A7" s="76" t="s">
        <v>2</v>
      </c>
      <c r="B7" s="77" t="s">
        <v>40</v>
      </c>
      <c r="C7" s="76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102"/>
      <c r="CJ7" s="102"/>
      <c r="CK7" s="102"/>
      <c r="CL7" s="102"/>
      <c r="CM7" s="102"/>
      <c r="CN7" s="102"/>
      <c r="CO7" s="102"/>
      <c r="CP7" s="75"/>
    </row>
    <row r="8" spans="1:94" ht="24.95" customHeight="1" x14ac:dyDescent="0.25">
      <c r="A8" s="2" t="s">
        <v>5</v>
      </c>
      <c r="B8" s="4" t="s">
        <v>41</v>
      </c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75"/>
    </row>
    <row r="9" spans="1:94" ht="24.95" customHeight="1" x14ac:dyDescent="0.25">
      <c r="A9" s="2">
        <v>1</v>
      </c>
      <c r="B9" s="4" t="s">
        <v>42</v>
      </c>
      <c r="C9" s="2">
        <v>1</v>
      </c>
      <c r="D9" s="3">
        <v>25300406</v>
      </c>
      <c r="E9" s="3">
        <v>25300406</v>
      </c>
      <c r="F9" s="27">
        <f>D9-E9</f>
        <v>0</v>
      </c>
      <c r="G9" s="27">
        <v>0</v>
      </c>
      <c r="H9" s="27">
        <v>0</v>
      </c>
      <c r="I9" s="27">
        <f>G9-H9</f>
        <v>0</v>
      </c>
      <c r="J9" s="27">
        <v>0</v>
      </c>
      <c r="K9" s="27">
        <v>0</v>
      </c>
      <c r="L9" s="27">
        <f>J9-K9</f>
        <v>0</v>
      </c>
      <c r="M9" s="27">
        <v>0</v>
      </c>
      <c r="N9" s="27">
        <v>0</v>
      </c>
      <c r="O9" s="27">
        <f>M9-N9</f>
        <v>0</v>
      </c>
      <c r="P9" s="27">
        <v>0</v>
      </c>
      <c r="Q9" s="27">
        <v>0</v>
      </c>
      <c r="R9" s="27">
        <f>P9-Q9</f>
        <v>0</v>
      </c>
      <c r="S9" s="27">
        <v>0</v>
      </c>
      <c r="T9" s="27">
        <v>0</v>
      </c>
      <c r="U9" s="27">
        <f>S9-T9</f>
        <v>0</v>
      </c>
      <c r="V9" s="27">
        <v>0</v>
      </c>
      <c r="W9" s="27">
        <v>0</v>
      </c>
      <c r="X9" s="27">
        <f>V9-W9</f>
        <v>0</v>
      </c>
      <c r="Y9" s="27">
        <v>25300406</v>
      </c>
      <c r="Z9" s="27">
        <v>25300406</v>
      </c>
      <c r="AA9" s="27">
        <f>Y9-Z9</f>
        <v>0</v>
      </c>
      <c r="AB9" s="27">
        <v>0</v>
      </c>
      <c r="AC9" s="27">
        <v>0</v>
      </c>
      <c r="AD9" s="27">
        <f>AB9-AC9</f>
        <v>0</v>
      </c>
      <c r="AE9" s="27">
        <v>0</v>
      </c>
      <c r="AF9" s="27">
        <v>0</v>
      </c>
      <c r="AG9" s="27">
        <f>AE9-AF9</f>
        <v>0</v>
      </c>
      <c r="AH9" s="27">
        <v>0</v>
      </c>
      <c r="AI9" s="27">
        <v>0</v>
      </c>
      <c r="AJ9" s="27">
        <f>AH9-AI9</f>
        <v>0</v>
      </c>
      <c r="AK9" s="3">
        <v>25300406</v>
      </c>
      <c r="AL9" s="3">
        <v>25300406</v>
      </c>
      <c r="AM9" s="27">
        <f>AK9-AL9</f>
        <v>0</v>
      </c>
      <c r="AN9" s="3"/>
      <c r="AO9" s="3"/>
      <c r="AP9" s="27">
        <f>AN9-AO9</f>
        <v>0</v>
      </c>
      <c r="AQ9" s="3"/>
      <c r="AR9" s="3"/>
      <c r="AS9" s="27">
        <f>AQ9-AR9</f>
        <v>0</v>
      </c>
      <c r="AT9" s="3"/>
      <c r="AU9" s="3"/>
      <c r="AV9" s="27">
        <f>AT9-AU9</f>
        <v>0</v>
      </c>
      <c r="AW9" s="3"/>
      <c r="AX9" s="3"/>
      <c r="AY9" s="27">
        <f>AW9-AX9</f>
        <v>0</v>
      </c>
      <c r="AZ9" s="3">
        <v>25300406</v>
      </c>
      <c r="BA9" s="3">
        <v>25300406</v>
      </c>
      <c r="BB9" s="27">
        <f>AZ9-BA9</f>
        <v>0</v>
      </c>
      <c r="BC9" s="27">
        <v>0</v>
      </c>
      <c r="BD9" s="27">
        <v>0</v>
      </c>
      <c r="BE9" s="27">
        <f>BC9-BD9</f>
        <v>0</v>
      </c>
      <c r="BF9" s="27">
        <v>0</v>
      </c>
      <c r="BG9" s="27">
        <v>0</v>
      </c>
      <c r="BH9" s="27">
        <f>BF9-BG9</f>
        <v>0</v>
      </c>
      <c r="BI9" s="27">
        <v>0</v>
      </c>
      <c r="BJ9" s="27">
        <v>0</v>
      </c>
      <c r="BK9" s="27">
        <f>BI9-BJ9</f>
        <v>0</v>
      </c>
      <c r="BL9" s="3"/>
      <c r="BM9" s="3"/>
      <c r="BN9" s="27">
        <f>BL9-BM9</f>
        <v>0</v>
      </c>
      <c r="BO9" s="3"/>
      <c r="BP9" s="3"/>
      <c r="BQ9" s="27">
        <f>BO9-BP9</f>
        <v>0</v>
      </c>
      <c r="BR9" s="3"/>
      <c r="BS9" s="3"/>
      <c r="BT9" s="27">
        <f>BR9-BS9</f>
        <v>0</v>
      </c>
      <c r="BU9" s="3"/>
      <c r="BV9" s="3"/>
      <c r="BW9" s="27">
        <f>BU9-BV9</f>
        <v>0</v>
      </c>
      <c r="BX9" s="3"/>
      <c r="BY9" s="3"/>
      <c r="BZ9" s="27">
        <f>BX9-BY9</f>
        <v>0</v>
      </c>
      <c r="CA9" s="3"/>
      <c r="CB9" s="3"/>
      <c r="CC9" s="27">
        <f>CA9-CB9</f>
        <v>0</v>
      </c>
      <c r="CD9" s="3"/>
      <c r="CE9" s="3"/>
      <c r="CF9" s="27">
        <f>CD9-CE9</f>
        <v>0</v>
      </c>
      <c r="CG9" s="3"/>
      <c r="CH9" s="3"/>
      <c r="CI9" s="27">
        <f>CG9-CH9</f>
        <v>0</v>
      </c>
      <c r="CJ9" s="3"/>
      <c r="CK9" s="3"/>
      <c r="CL9" s="27">
        <f>CJ9-CK9</f>
        <v>0</v>
      </c>
      <c r="CM9" s="3"/>
      <c r="CN9" s="3"/>
      <c r="CO9" s="27">
        <f>CM9-CN9</f>
        <v>0</v>
      </c>
    </row>
    <row r="10" spans="1:94" ht="24.95" customHeight="1" x14ac:dyDescent="0.25">
      <c r="A10" s="79">
        <v>11</v>
      </c>
      <c r="B10" s="80" t="s">
        <v>43</v>
      </c>
      <c r="C10" s="79">
        <v>2</v>
      </c>
      <c r="D10" s="81">
        <v>25300406</v>
      </c>
      <c r="E10" s="81">
        <v>25300406</v>
      </c>
      <c r="F10" s="27">
        <f t="shared" ref="F10:F73" si="0">D10-E10</f>
        <v>0</v>
      </c>
      <c r="G10" s="27">
        <v>0</v>
      </c>
      <c r="H10" s="27">
        <v>0</v>
      </c>
      <c r="I10" s="27">
        <f t="shared" ref="I10:I73" si="1">G10-H10</f>
        <v>0</v>
      </c>
      <c r="J10" s="27">
        <v>0</v>
      </c>
      <c r="K10" s="27">
        <v>0</v>
      </c>
      <c r="L10" s="27">
        <f t="shared" ref="L10:L73" si="2">J10-K10</f>
        <v>0</v>
      </c>
      <c r="M10" s="27">
        <v>0</v>
      </c>
      <c r="N10" s="27">
        <v>0</v>
      </c>
      <c r="O10" s="27">
        <f t="shared" ref="O10:O73" si="3">M10-N10</f>
        <v>0</v>
      </c>
      <c r="P10" s="27">
        <v>0</v>
      </c>
      <c r="Q10" s="27">
        <v>0</v>
      </c>
      <c r="R10" s="27">
        <f t="shared" ref="R10:R73" si="4">P10-Q10</f>
        <v>0</v>
      </c>
      <c r="S10" s="27">
        <v>0</v>
      </c>
      <c r="T10" s="27">
        <v>0</v>
      </c>
      <c r="U10" s="27">
        <f t="shared" ref="U10:U73" si="5">S10-T10</f>
        <v>0</v>
      </c>
      <c r="V10" s="27">
        <v>0</v>
      </c>
      <c r="W10" s="27">
        <v>0</v>
      </c>
      <c r="X10" s="27">
        <f t="shared" ref="X10:X73" si="6">V10-W10</f>
        <v>0</v>
      </c>
      <c r="Y10" s="27">
        <v>25300406</v>
      </c>
      <c r="Z10" s="27">
        <v>25300406</v>
      </c>
      <c r="AA10" s="27">
        <f t="shared" ref="AA10:AA73" si="7">Y10-Z10</f>
        <v>0</v>
      </c>
      <c r="AB10" s="27">
        <v>0</v>
      </c>
      <c r="AC10" s="27">
        <v>0</v>
      </c>
      <c r="AD10" s="27">
        <f t="shared" ref="AD10:AD73" si="8">AB10-AC10</f>
        <v>0</v>
      </c>
      <c r="AE10" s="27">
        <v>0</v>
      </c>
      <c r="AF10" s="27">
        <v>0</v>
      </c>
      <c r="AG10" s="27">
        <f t="shared" ref="AG10:AG73" si="9">AE10-AF10</f>
        <v>0</v>
      </c>
      <c r="AH10" s="27">
        <v>0</v>
      </c>
      <c r="AI10" s="27">
        <v>0</v>
      </c>
      <c r="AJ10" s="27">
        <f t="shared" ref="AJ10:AJ73" si="10">AH10-AI10</f>
        <v>0</v>
      </c>
      <c r="AK10" s="81">
        <v>25300406</v>
      </c>
      <c r="AL10" s="81">
        <v>25300406</v>
      </c>
      <c r="AM10" s="27">
        <f t="shared" ref="AM10:AM73" si="11">AK10-AL10</f>
        <v>0</v>
      </c>
      <c r="AN10" s="81"/>
      <c r="AO10" s="81"/>
      <c r="AP10" s="27">
        <f t="shared" ref="AP10:AP73" si="12">AN10-AO10</f>
        <v>0</v>
      </c>
      <c r="AQ10" s="81"/>
      <c r="AR10" s="81"/>
      <c r="AS10" s="27">
        <f t="shared" ref="AS10:AS73" si="13">AQ10-AR10</f>
        <v>0</v>
      </c>
      <c r="AT10" s="81"/>
      <c r="AU10" s="81"/>
      <c r="AV10" s="27">
        <f t="shared" ref="AV10:AV73" si="14">AT10-AU10</f>
        <v>0</v>
      </c>
      <c r="AW10" s="81"/>
      <c r="AX10" s="81"/>
      <c r="AY10" s="27">
        <f t="shared" ref="AY10:AY73" si="15">AW10-AX10</f>
        <v>0</v>
      </c>
      <c r="AZ10" s="81">
        <v>25300406</v>
      </c>
      <c r="BA10" s="81">
        <v>25300406</v>
      </c>
      <c r="BB10" s="27">
        <f t="shared" ref="BB10:BB73" si="16">AZ10-BA10</f>
        <v>0</v>
      </c>
      <c r="BC10" s="27"/>
      <c r="BD10" s="27"/>
      <c r="BE10" s="27">
        <f t="shared" ref="BE10:BE73" si="17">BC10-BD10</f>
        <v>0</v>
      </c>
      <c r="BF10" s="27"/>
      <c r="BG10" s="27"/>
      <c r="BH10" s="27">
        <f t="shared" ref="BH10:BH73" si="18">BF10-BG10</f>
        <v>0</v>
      </c>
      <c r="BI10" s="27"/>
      <c r="BJ10" s="27"/>
      <c r="BK10" s="27">
        <f t="shared" ref="BK10:BK73" si="19">BI10-BJ10</f>
        <v>0</v>
      </c>
      <c r="BL10" s="81"/>
      <c r="BM10" s="81"/>
      <c r="BN10" s="27">
        <f t="shared" ref="BN10:BN73" si="20">BL10-BM10</f>
        <v>0</v>
      </c>
      <c r="BO10" s="81"/>
      <c r="BP10" s="81"/>
      <c r="BQ10" s="27">
        <f t="shared" ref="BQ10:BQ73" si="21">BO10-BP10</f>
        <v>0</v>
      </c>
      <c r="BR10" s="7"/>
      <c r="BS10" s="7"/>
      <c r="BT10" s="27">
        <f t="shared" ref="BT10:BT73" si="22">BR10-BS10</f>
        <v>0</v>
      </c>
      <c r="BU10" s="7"/>
      <c r="BV10" s="7"/>
      <c r="BW10" s="27">
        <f t="shared" ref="BW10:BW73" si="23">BU10-BV10</f>
        <v>0</v>
      </c>
      <c r="BX10" s="81"/>
      <c r="BY10" s="81"/>
      <c r="BZ10" s="27">
        <f t="shared" ref="BZ10:BZ73" si="24">BX10-BY10</f>
        <v>0</v>
      </c>
      <c r="CA10" s="81"/>
      <c r="CB10" s="81"/>
      <c r="CC10" s="27">
        <f t="shared" ref="CC10:CC73" si="25">CA10-CB10</f>
        <v>0</v>
      </c>
      <c r="CD10" s="81"/>
      <c r="CE10" s="81"/>
      <c r="CF10" s="27">
        <f t="shared" ref="CF10:CF73" si="26">CD10-CE10</f>
        <v>0</v>
      </c>
      <c r="CG10" s="81"/>
      <c r="CH10" s="81"/>
      <c r="CI10" s="27">
        <f t="shared" ref="CI10:CI73" si="27">CG10-CH10</f>
        <v>0</v>
      </c>
      <c r="CJ10" s="81"/>
      <c r="CK10" s="81"/>
      <c r="CL10" s="27">
        <f t="shared" ref="CL10:CL73" si="28">CJ10-CK10</f>
        <v>0</v>
      </c>
      <c r="CM10" s="81"/>
      <c r="CN10" s="81"/>
      <c r="CO10" s="27">
        <f t="shared" ref="CO10:CO73" si="29">CM10-CN10</f>
        <v>0</v>
      </c>
    </row>
    <row r="11" spans="1:94" ht="24.95" customHeight="1" x14ac:dyDescent="0.25">
      <c r="A11" s="5"/>
      <c r="B11" s="6" t="s">
        <v>44</v>
      </c>
      <c r="C11" s="5">
        <v>3</v>
      </c>
      <c r="D11" s="62">
        <v>0</v>
      </c>
      <c r="E11" s="62">
        <v>0</v>
      </c>
      <c r="F11" s="62">
        <f t="shared" si="0"/>
        <v>0</v>
      </c>
      <c r="G11" s="62">
        <v>0</v>
      </c>
      <c r="H11" s="62">
        <v>0</v>
      </c>
      <c r="I11" s="62">
        <f t="shared" si="1"/>
        <v>0</v>
      </c>
      <c r="J11" s="62">
        <v>0</v>
      </c>
      <c r="K11" s="62">
        <v>0</v>
      </c>
      <c r="L11" s="62">
        <f t="shared" si="2"/>
        <v>0</v>
      </c>
      <c r="M11" s="62">
        <v>0</v>
      </c>
      <c r="N11" s="62">
        <v>0</v>
      </c>
      <c r="O11" s="62">
        <f t="shared" si="3"/>
        <v>0</v>
      </c>
      <c r="P11" s="62">
        <v>0</v>
      </c>
      <c r="Q11" s="62">
        <v>0</v>
      </c>
      <c r="R11" s="62">
        <f t="shared" si="4"/>
        <v>0</v>
      </c>
      <c r="S11" s="62">
        <v>0</v>
      </c>
      <c r="T11" s="62">
        <v>0</v>
      </c>
      <c r="U11" s="62">
        <f t="shared" si="5"/>
        <v>0</v>
      </c>
      <c r="V11" s="62">
        <v>0</v>
      </c>
      <c r="W11" s="62">
        <v>0</v>
      </c>
      <c r="X11" s="62">
        <f t="shared" si="6"/>
        <v>0</v>
      </c>
      <c r="Y11" s="62">
        <v>0</v>
      </c>
      <c r="Z11" s="62">
        <v>0</v>
      </c>
      <c r="AA11" s="62">
        <f t="shared" si="7"/>
        <v>0</v>
      </c>
      <c r="AB11" s="62">
        <v>0</v>
      </c>
      <c r="AC11" s="62">
        <v>0</v>
      </c>
      <c r="AD11" s="62">
        <f t="shared" si="8"/>
        <v>0</v>
      </c>
      <c r="AE11" s="62">
        <v>0</v>
      </c>
      <c r="AF11" s="62">
        <v>0</v>
      </c>
      <c r="AG11" s="62">
        <f t="shared" si="9"/>
        <v>0</v>
      </c>
      <c r="AH11" s="62">
        <v>0</v>
      </c>
      <c r="AI11" s="62">
        <v>0</v>
      </c>
      <c r="AJ11" s="62">
        <f t="shared" si="10"/>
        <v>0</v>
      </c>
      <c r="AK11" s="62">
        <v>0</v>
      </c>
      <c r="AL11" s="62">
        <v>0</v>
      </c>
      <c r="AM11" s="62">
        <f t="shared" si="11"/>
        <v>0</v>
      </c>
      <c r="AN11" s="7"/>
      <c r="AO11" s="7"/>
      <c r="AP11" s="62">
        <f t="shared" si="12"/>
        <v>0</v>
      </c>
      <c r="AQ11" s="7"/>
      <c r="AR11" s="7"/>
      <c r="AS11" s="62">
        <f t="shared" si="13"/>
        <v>0</v>
      </c>
      <c r="AT11" s="7"/>
      <c r="AU11" s="7"/>
      <c r="AV11" s="62">
        <f t="shared" si="14"/>
        <v>0</v>
      </c>
      <c r="AW11" s="7"/>
      <c r="AX11" s="7"/>
      <c r="AY11" s="62">
        <f t="shared" si="15"/>
        <v>0</v>
      </c>
      <c r="AZ11" s="7"/>
      <c r="BA11" s="7"/>
      <c r="BB11" s="62">
        <f t="shared" si="16"/>
        <v>0</v>
      </c>
      <c r="BC11" s="62"/>
      <c r="BD11" s="62"/>
      <c r="BE11" s="62">
        <f t="shared" si="17"/>
        <v>0</v>
      </c>
      <c r="BF11" s="62"/>
      <c r="BG11" s="62"/>
      <c r="BH11" s="62">
        <f t="shared" si="18"/>
        <v>0</v>
      </c>
      <c r="BI11" s="62"/>
      <c r="BJ11" s="62"/>
      <c r="BK11" s="62">
        <f t="shared" si="19"/>
        <v>0</v>
      </c>
      <c r="BL11" s="7"/>
      <c r="BM11" s="7"/>
      <c r="BN11" s="62">
        <f t="shared" si="20"/>
        <v>0</v>
      </c>
      <c r="BO11" s="7"/>
      <c r="BP11" s="7"/>
      <c r="BQ11" s="62">
        <f t="shared" si="21"/>
        <v>0</v>
      </c>
      <c r="BR11" s="7"/>
      <c r="BS11" s="7"/>
      <c r="BT11" s="62">
        <f t="shared" si="22"/>
        <v>0</v>
      </c>
      <c r="BU11" s="7"/>
      <c r="BV11" s="7"/>
      <c r="BW11" s="62">
        <f t="shared" si="23"/>
        <v>0</v>
      </c>
      <c r="BX11" s="7"/>
      <c r="BY11" s="7"/>
      <c r="BZ11" s="62">
        <f t="shared" si="24"/>
        <v>0</v>
      </c>
      <c r="CA11" s="7"/>
      <c r="CB11" s="7"/>
      <c r="CC11" s="62">
        <f t="shared" si="25"/>
        <v>0</v>
      </c>
      <c r="CD11" s="7"/>
      <c r="CE11" s="7"/>
      <c r="CF11" s="62">
        <f t="shared" si="26"/>
        <v>0</v>
      </c>
      <c r="CG11" s="7"/>
      <c r="CH11" s="7"/>
      <c r="CI11" s="62">
        <f t="shared" si="27"/>
        <v>0</v>
      </c>
      <c r="CJ11" s="7"/>
      <c r="CK11" s="7"/>
      <c r="CL11" s="62">
        <f t="shared" si="28"/>
        <v>0</v>
      </c>
      <c r="CM11" s="7"/>
      <c r="CN11" s="7"/>
      <c r="CO11" s="62">
        <f t="shared" si="29"/>
        <v>0</v>
      </c>
      <c r="CP11" s="75"/>
    </row>
    <row r="12" spans="1:94" ht="24.95" customHeight="1" x14ac:dyDescent="0.25">
      <c r="A12" s="5"/>
      <c r="B12" s="6" t="s">
        <v>45</v>
      </c>
      <c r="C12" s="5">
        <v>4</v>
      </c>
      <c r="D12" s="7">
        <v>25300406</v>
      </c>
      <c r="E12" s="7">
        <v>25300406</v>
      </c>
      <c r="F12" s="62">
        <f t="shared" si="0"/>
        <v>0</v>
      </c>
      <c r="G12" s="62">
        <v>0</v>
      </c>
      <c r="H12" s="62">
        <v>0</v>
      </c>
      <c r="I12" s="62">
        <f t="shared" si="1"/>
        <v>0</v>
      </c>
      <c r="J12" s="62">
        <v>0</v>
      </c>
      <c r="K12" s="62">
        <v>0</v>
      </c>
      <c r="L12" s="62">
        <f t="shared" si="2"/>
        <v>0</v>
      </c>
      <c r="M12" s="62">
        <v>0</v>
      </c>
      <c r="N12" s="62">
        <v>0</v>
      </c>
      <c r="O12" s="62">
        <f t="shared" si="3"/>
        <v>0</v>
      </c>
      <c r="P12" s="62">
        <v>0</v>
      </c>
      <c r="Q12" s="62">
        <v>0</v>
      </c>
      <c r="R12" s="62">
        <f t="shared" si="4"/>
        <v>0</v>
      </c>
      <c r="S12" s="62">
        <v>0</v>
      </c>
      <c r="T12" s="62">
        <v>0</v>
      </c>
      <c r="U12" s="62">
        <f t="shared" si="5"/>
        <v>0</v>
      </c>
      <c r="V12" s="62">
        <v>0</v>
      </c>
      <c r="W12" s="62">
        <v>0</v>
      </c>
      <c r="X12" s="62">
        <f t="shared" si="6"/>
        <v>0</v>
      </c>
      <c r="Y12" s="62">
        <v>25300406</v>
      </c>
      <c r="Z12" s="62">
        <v>25300406</v>
      </c>
      <c r="AA12" s="62">
        <f t="shared" si="7"/>
        <v>0</v>
      </c>
      <c r="AB12" s="62">
        <v>0</v>
      </c>
      <c r="AC12" s="62">
        <v>0</v>
      </c>
      <c r="AD12" s="62">
        <f t="shared" si="8"/>
        <v>0</v>
      </c>
      <c r="AE12" s="62">
        <v>0</v>
      </c>
      <c r="AF12" s="62">
        <v>0</v>
      </c>
      <c r="AG12" s="62">
        <f t="shared" si="9"/>
        <v>0</v>
      </c>
      <c r="AH12" s="62">
        <v>0</v>
      </c>
      <c r="AI12" s="62">
        <v>0</v>
      </c>
      <c r="AJ12" s="62">
        <f t="shared" si="10"/>
        <v>0</v>
      </c>
      <c r="AK12" s="7">
        <v>25300406</v>
      </c>
      <c r="AL12" s="7">
        <v>25300406</v>
      </c>
      <c r="AM12" s="62">
        <f t="shared" si="11"/>
        <v>0</v>
      </c>
      <c r="AN12" s="7"/>
      <c r="AO12" s="7"/>
      <c r="AP12" s="62">
        <f t="shared" si="12"/>
        <v>0</v>
      </c>
      <c r="AQ12" s="7"/>
      <c r="AR12" s="7"/>
      <c r="AS12" s="62">
        <f t="shared" si="13"/>
        <v>0</v>
      </c>
      <c r="AT12" s="7"/>
      <c r="AU12" s="7"/>
      <c r="AV12" s="62">
        <f t="shared" si="14"/>
        <v>0</v>
      </c>
      <c r="AW12" s="7"/>
      <c r="AX12" s="7"/>
      <c r="AY12" s="62">
        <f t="shared" si="15"/>
        <v>0</v>
      </c>
      <c r="AZ12" s="7">
        <v>25300406</v>
      </c>
      <c r="BA12" s="7">
        <v>25300406</v>
      </c>
      <c r="BB12" s="62">
        <f t="shared" si="16"/>
        <v>0</v>
      </c>
      <c r="BC12" s="62"/>
      <c r="BD12" s="62"/>
      <c r="BE12" s="62">
        <f t="shared" si="17"/>
        <v>0</v>
      </c>
      <c r="BF12" s="62"/>
      <c r="BG12" s="62"/>
      <c r="BH12" s="62">
        <f t="shared" si="18"/>
        <v>0</v>
      </c>
      <c r="BI12" s="62"/>
      <c r="BJ12" s="62"/>
      <c r="BK12" s="62">
        <f t="shared" si="19"/>
        <v>0</v>
      </c>
      <c r="BL12" s="7"/>
      <c r="BM12" s="7"/>
      <c r="BN12" s="62">
        <f t="shared" si="20"/>
        <v>0</v>
      </c>
      <c r="BO12" s="7"/>
      <c r="BP12" s="7"/>
      <c r="BQ12" s="62">
        <f t="shared" si="21"/>
        <v>0</v>
      </c>
      <c r="BR12" s="7"/>
      <c r="BS12" s="7"/>
      <c r="BT12" s="62">
        <f t="shared" si="22"/>
        <v>0</v>
      </c>
      <c r="BU12" s="7"/>
      <c r="BV12" s="7"/>
      <c r="BW12" s="62">
        <f t="shared" si="23"/>
        <v>0</v>
      </c>
      <c r="BX12" s="7"/>
      <c r="BY12" s="7"/>
      <c r="BZ12" s="62">
        <f t="shared" si="24"/>
        <v>0</v>
      </c>
      <c r="CA12" s="7"/>
      <c r="CB12" s="7"/>
      <c r="CC12" s="62">
        <f t="shared" si="25"/>
        <v>0</v>
      </c>
      <c r="CD12" s="7"/>
      <c r="CE12" s="7"/>
      <c r="CF12" s="62">
        <f t="shared" si="26"/>
        <v>0</v>
      </c>
      <c r="CG12" s="7"/>
      <c r="CH12" s="7"/>
      <c r="CI12" s="62">
        <f t="shared" si="27"/>
        <v>0</v>
      </c>
      <c r="CJ12" s="7"/>
      <c r="CK12" s="7"/>
      <c r="CL12" s="62">
        <f t="shared" si="28"/>
        <v>0</v>
      </c>
      <c r="CM12" s="7"/>
      <c r="CN12" s="7"/>
      <c r="CO12" s="62">
        <f t="shared" si="29"/>
        <v>0</v>
      </c>
    </row>
    <row r="13" spans="1:94" ht="24.95" customHeight="1" x14ac:dyDescent="0.25">
      <c r="A13" s="79">
        <v>12</v>
      </c>
      <c r="B13" s="80" t="s">
        <v>136</v>
      </c>
      <c r="C13" s="79">
        <v>5</v>
      </c>
      <c r="D13" s="27">
        <v>0</v>
      </c>
      <c r="E13" s="27">
        <v>0</v>
      </c>
      <c r="F13" s="27">
        <f t="shared" si="0"/>
        <v>0</v>
      </c>
      <c r="G13" s="27">
        <v>0</v>
      </c>
      <c r="H13" s="27">
        <v>0</v>
      </c>
      <c r="I13" s="27">
        <f t="shared" si="1"/>
        <v>0</v>
      </c>
      <c r="J13" s="27">
        <v>0</v>
      </c>
      <c r="K13" s="27">
        <v>0</v>
      </c>
      <c r="L13" s="27">
        <f t="shared" si="2"/>
        <v>0</v>
      </c>
      <c r="M13" s="27">
        <v>0</v>
      </c>
      <c r="N13" s="27">
        <v>0</v>
      </c>
      <c r="O13" s="27">
        <f t="shared" si="3"/>
        <v>0</v>
      </c>
      <c r="P13" s="27">
        <v>0</v>
      </c>
      <c r="Q13" s="27">
        <v>0</v>
      </c>
      <c r="R13" s="27">
        <f t="shared" si="4"/>
        <v>0</v>
      </c>
      <c r="S13" s="27">
        <v>0</v>
      </c>
      <c r="T13" s="27">
        <v>0</v>
      </c>
      <c r="U13" s="27">
        <f t="shared" si="5"/>
        <v>0</v>
      </c>
      <c r="V13" s="27">
        <v>0</v>
      </c>
      <c r="W13" s="27">
        <v>0</v>
      </c>
      <c r="X13" s="27">
        <f t="shared" si="6"/>
        <v>0</v>
      </c>
      <c r="Y13" s="27">
        <v>0</v>
      </c>
      <c r="Z13" s="27">
        <v>0</v>
      </c>
      <c r="AA13" s="27">
        <f t="shared" si="7"/>
        <v>0</v>
      </c>
      <c r="AB13" s="27">
        <v>0</v>
      </c>
      <c r="AC13" s="27">
        <v>0</v>
      </c>
      <c r="AD13" s="27">
        <f t="shared" si="8"/>
        <v>0</v>
      </c>
      <c r="AE13" s="27">
        <v>0</v>
      </c>
      <c r="AF13" s="27">
        <v>0</v>
      </c>
      <c r="AG13" s="27">
        <f t="shared" si="9"/>
        <v>0</v>
      </c>
      <c r="AH13" s="27">
        <v>0</v>
      </c>
      <c r="AI13" s="27">
        <v>0</v>
      </c>
      <c r="AJ13" s="27">
        <f t="shared" si="10"/>
        <v>0</v>
      </c>
      <c r="AK13" s="27">
        <v>0</v>
      </c>
      <c r="AL13" s="27">
        <v>0</v>
      </c>
      <c r="AM13" s="27">
        <f t="shared" si="11"/>
        <v>0</v>
      </c>
      <c r="AN13" s="81"/>
      <c r="AO13" s="81"/>
      <c r="AP13" s="27">
        <f t="shared" si="12"/>
        <v>0</v>
      </c>
      <c r="AQ13" s="81"/>
      <c r="AR13" s="81"/>
      <c r="AS13" s="27">
        <f t="shared" si="13"/>
        <v>0</v>
      </c>
      <c r="AT13" s="81"/>
      <c r="AU13" s="81"/>
      <c r="AV13" s="27">
        <f t="shared" si="14"/>
        <v>0</v>
      </c>
      <c r="AW13" s="81"/>
      <c r="AX13" s="81"/>
      <c r="AY13" s="27">
        <f t="shared" si="15"/>
        <v>0</v>
      </c>
      <c r="AZ13" s="81"/>
      <c r="BA13" s="81"/>
      <c r="BB13" s="27">
        <f t="shared" si="16"/>
        <v>0</v>
      </c>
      <c r="BC13" s="27">
        <v>0</v>
      </c>
      <c r="BD13" s="27">
        <v>0</v>
      </c>
      <c r="BE13" s="27">
        <f t="shared" si="17"/>
        <v>0</v>
      </c>
      <c r="BF13" s="27">
        <v>0</v>
      </c>
      <c r="BG13" s="27">
        <v>0</v>
      </c>
      <c r="BH13" s="27">
        <f t="shared" si="18"/>
        <v>0</v>
      </c>
      <c r="BI13" s="27">
        <v>0</v>
      </c>
      <c r="BJ13" s="27">
        <v>0</v>
      </c>
      <c r="BK13" s="27">
        <f t="shared" si="19"/>
        <v>0</v>
      </c>
      <c r="BL13" s="81"/>
      <c r="BM13" s="81"/>
      <c r="BN13" s="27">
        <f t="shared" si="20"/>
        <v>0</v>
      </c>
      <c r="BO13" s="81"/>
      <c r="BP13" s="81"/>
      <c r="BQ13" s="27">
        <f t="shared" si="21"/>
        <v>0</v>
      </c>
      <c r="BR13" s="7"/>
      <c r="BS13" s="7"/>
      <c r="BT13" s="27">
        <f t="shared" si="22"/>
        <v>0</v>
      </c>
      <c r="BU13" s="7"/>
      <c r="BV13" s="7"/>
      <c r="BW13" s="27">
        <f t="shared" si="23"/>
        <v>0</v>
      </c>
      <c r="BX13" s="81"/>
      <c r="BY13" s="81"/>
      <c r="BZ13" s="27">
        <f t="shared" si="24"/>
        <v>0</v>
      </c>
      <c r="CA13" s="81"/>
      <c r="CB13" s="81"/>
      <c r="CC13" s="27">
        <f t="shared" si="25"/>
        <v>0</v>
      </c>
      <c r="CD13" s="81"/>
      <c r="CE13" s="81"/>
      <c r="CF13" s="27">
        <f t="shared" si="26"/>
        <v>0</v>
      </c>
      <c r="CG13" s="81"/>
      <c r="CH13" s="81"/>
      <c r="CI13" s="27">
        <f t="shared" si="27"/>
        <v>0</v>
      </c>
      <c r="CJ13" s="81"/>
      <c r="CK13" s="81"/>
      <c r="CL13" s="27">
        <f t="shared" si="28"/>
        <v>0</v>
      </c>
      <c r="CM13" s="81"/>
      <c r="CN13" s="81"/>
      <c r="CO13" s="27">
        <f t="shared" si="29"/>
        <v>0</v>
      </c>
    </row>
    <row r="14" spans="1:94" ht="24.95" customHeight="1" x14ac:dyDescent="0.25">
      <c r="A14" s="5"/>
      <c r="B14" s="6" t="s">
        <v>44</v>
      </c>
      <c r="C14" s="5">
        <v>6</v>
      </c>
      <c r="D14" s="27">
        <v>0</v>
      </c>
      <c r="E14" s="27">
        <v>0</v>
      </c>
      <c r="F14" s="27">
        <f t="shared" si="0"/>
        <v>0</v>
      </c>
      <c r="G14" s="27">
        <v>0</v>
      </c>
      <c r="H14" s="27">
        <v>0</v>
      </c>
      <c r="I14" s="27">
        <f t="shared" si="1"/>
        <v>0</v>
      </c>
      <c r="J14" s="27">
        <v>0</v>
      </c>
      <c r="K14" s="27">
        <v>0</v>
      </c>
      <c r="L14" s="27">
        <f t="shared" si="2"/>
        <v>0</v>
      </c>
      <c r="M14" s="27">
        <v>0</v>
      </c>
      <c r="N14" s="27">
        <v>0</v>
      </c>
      <c r="O14" s="27">
        <f t="shared" si="3"/>
        <v>0</v>
      </c>
      <c r="P14" s="27">
        <v>0</v>
      </c>
      <c r="Q14" s="27">
        <v>0</v>
      </c>
      <c r="R14" s="27">
        <f t="shared" si="4"/>
        <v>0</v>
      </c>
      <c r="S14" s="27">
        <v>0</v>
      </c>
      <c r="T14" s="27">
        <v>0</v>
      </c>
      <c r="U14" s="27">
        <f t="shared" si="5"/>
        <v>0</v>
      </c>
      <c r="V14" s="27">
        <v>0</v>
      </c>
      <c r="W14" s="27">
        <v>0</v>
      </c>
      <c r="X14" s="27">
        <f t="shared" si="6"/>
        <v>0</v>
      </c>
      <c r="Y14" s="27">
        <v>0</v>
      </c>
      <c r="Z14" s="27">
        <v>0</v>
      </c>
      <c r="AA14" s="27">
        <f t="shared" si="7"/>
        <v>0</v>
      </c>
      <c r="AB14" s="27">
        <v>0</v>
      </c>
      <c r="AC14" s="27">
        <v>0</v>
      </c>
      <c r="AD14" s="27">
        <f t="shared" si="8"/>
        <v>0</v>
      </c>
      <c r="AE14" s="27">
        <v>0</v>
      </c>
      <c r="AF14" s="27">
        <v>0</v>
      </c>
      <c r="AG14" s="27">
        <f t="shared" si="9"/>
        <v>0</v>
      </c>
      <c r="AH14" s="27">
        <v>0</v>
      </c>
      <c r="AI14" s="27">
        <v>0</v>
      </c>
      <c r="AJ14" s="27">
        <f t="shared" si="10"/>
        <v>0</v>
      </c>
      <c r="AK14" s="27">
        <v>0</v>
      </c>
      <c r="AL14" s="27">
        <v>0</v>
      </c>
      <c r="AM14" s="27">
        <f t="shared" si="11"/>
        <v>0</v>
      </c>
      <c r="AN14" s="7"/>
      <c r="AO14" s="7"/>
      <c r="AP14" s="27">
        <f t="shared" si="12"/>
        <v>0</v>
      </c>
      <c r="AQ14" s="7"/>
      <c r="AR14" s="7"/>
      <c r="AS14" s="27">
        <f t="shared" si="13"/>
        <v>0</v>
      </c>
      <c r="AT14" s="7"/>
      <c r="AU14" s="7"/>
      <c r="AV14" s="27">
        <f t="shared" si="14"/>
        <v>0</v>
      </c>
      <c r="AW14" s="7"/>
      <c r="AX14" s="7"/>
      <c r="AY14" s="27">
        <f t="shared" si="15"/>
        <v>0</v>
      </c>
      <c r="AZ14" s="7"/>
      <c r="BA14" s="7"/>
      <c r="BB14" s="27">
        <f t="shared" si="16"/>
        <v>0</v>
      </c>
      <c r="BC14" s="27"/>
      <c r="BD14" s="27"/>
      <c r="BE14" s="27">
        <f t="shared" si="17"/>
        <v>0</v>
      </c>
      <c r="BF14" s="27"/>
      <c r="BG14" s="27"/>
      <c r="BH14" s="27">
        <f t="shared" si="18"/>
        <v>0</v>
      </c>
      <c r="BI14" s="27"/>
      <c r="BJ14" s="27"/>
      <c r="BK14" s="27">
        <f t="shared" si="19"/>
        <v>0</v>
      </c>
      <c r="BL14" s="7"/>
      <c r="BM14" s="7"/>
      <c r="BN14" s="27">
        <f t="shared" si="20"/>
        <v>0</v>
      </c>
      <c r="BO14" s="7"/>
      <c r="BP14" s="7"/>
      <c r="BQ14" s="27">
        <f t="shared" si="21"/>
        <v>0</v>
      </c>
      <c r="BR14" s="7"/>
      <c r="BS14" s="7"/>
      <c r="BT14" s="27">
        <f t="shared" si="22"/>
        <v>0</v>
      </c>
      <c r="BU14" s="7"/>
      <c r="BV14" s="7"/>
      <c r="BW14" s="27">
        <f t="shared" si="23"/>
        <v>0</v>
      </c>
      <c r="BX14" s="7"/>
      <c r="BY14" s="7"/>
      <c r="BZ14" s="27">
        <f t="shared" si="24"/>
        <v>0</v>
      </c>
      <c r="CA14" s="7"/>
      <c r="CB14" s="7"/>
      <c r="CC14" s="27">
        <f t="shared" si="25"/>
        <v>0</v>
      </c>
      <c r="CD14" s="7"/>
      <c r="CE14" s="7"/>
      <c r="CF14" s="27">
        <f t="shared" si="26"/>
        <v>0</v>
      </c>
      <c r="CG14" s="7"/>
      <c r="CH14" s="7"/>
      <c r="CI14" s="27">
        <f t="shared" si="27"/>
        <v>0</v>
      </c>
      <c r="CJ14" s="7"/>
      <c r="CK14" s="7"/>
      <c r="CL14" s="27">
        <f t="shared" si="28"/>
        <v>0</v>
      </c>
      <c r="CM14" s="7"/>
      <c r="CN14" s="7"/>
      <c r="CO14" s="27">
        <f t="shared" si="29"/>
        <v>0</v>
      </c>
      <c r="CP14" s="75"/>
    </row>
    <row r="15" spans="1:94" ht="24.95" customHeight="1" x14ac:dyDescent="0.25">
      <c r="A15" s="5"/>
      <c r="B15" s="6" t="s">
        <v>45</v>
      </c>
      <c r="C15" s="5">
        <v>7</v>
      </c>
      <c r="D15" s="27">
        <v>0</v>
      </c>
      <c r="E15" s="27">
        <v>0</v>
      </c>
      <c r="F15" s="27">
        <f t="shared" si="0"/>
        <v>0</v>
      </c>
      <c r="G15" s="62">
        <v>0</v>
      </c>
      <c r="H15" s="62">
        <v>0</v>
      </c>
      <c r="I15" s="27">
        <f t="shared" si="1"/>
        <v>0</v>
      </c>
      <c r="J15" s="62">
        <v>0</v>
      </c>
      <c r="K15" s="62">
        <v>0</v>
      </c>
      <c r="L15" s="27">
        <f t="shared" si="2"/>
        <v>0</v>
      </c>
      <c r="M15" s="27">
        <v>0</v>
      </c>
      <c r="N15" s="27">
        <v>0</v>
      </c>
      <c r="O15" s="27">
        <f t="shared" si="3"/>
        <v>0</v>
      </c>
      <c r="P15" s="62">
        <v>0</v>
      </c>
      <c r="Q15" s="62">
        <v>0</v>
      </c>
      <c r="R15" s="27">
        <f t="shared" si="4"/>
        <v>0</v>
      </c>
      <c r="S15" s="62">
        <v>0</v>
      </c>
      <c r="T15" s="62">
        <v>0</v>
      </c>
      <c r="U15" s="27">
        <f t="shared" si="5"/>
        <v>0</v>
      </c>
      <c r="V15" s="62">
        <v>0</v>
      </c>
      <c r="W15" s="62">
        <v>0</v>
      </c>
      <c r="X15" s="27">
        <f t="shared" si="6"/>
        <v>0</v>
      </c>
      <c r="Y15" s="62">
        <v>0</v>
      </c>
      <c r="Z15" s="62">
        <v>0</v>
      </c>
      <c r="AA15" s="27">
        <f t="shared" si="7"/>
        <v>0</v>
      </c>
      <c r="AB15" s="62">
        <v>0</v>
      </c>
      <c r="AC15" s="62">
        <v>0</v>
      </c>
      <c r="AD15" s="27">
        <f t="shared" si="8"/>
        <v>0</v>
      </c>
      <c r="AE15" s="62">
        <v>0</v>
      </c>
      <c r="AF15" s="62">
        <v>0</v>
      </c>
      <c r="AG15" s="27">
        <f t="shared" si="9"/>
        <v>0</v>
      </c>
      <c r="AH15" s="62">
        <v>0</v>
      </c>
      <c r="AI15" s="62">
        <v>0</v>
      </c>
      <c r="AJ15" s="27">
        <f t="shared" si="10"/>
        <v>0</v>
      </c>
      <c r="AK15" s="27">
        <v>0</v>
      </c>
      <c r="AL15" s="27">
        <v>0</v>
      </c>
      <c r="AM15" s="27">
        <f t="shared" si="11"/>
        <v>0</v>
      </c>
      <c r="AN15" s="7"/>
      <c r="AO15" s="7"/>
      <c r="AP15" s="27">
        <f t="shared" si="12"/>
        <v>0</v>
      </c>
      <c r="AQ15" s="7"/>
      <c r="AR15" s="7"/>
      <c r="AS15" s="27">
        <f t="shared" si="13"/>
        <v>0</v>
      </c>
      <c r="AT15" s="7"/>
      <c r="AU15" s="7"/>
      <c r="AV15" s="27">
        <f t="shared" si="14"/>
        <v>0</v>
      </c>
      <c r="AW15" s="7"/>
      <c r="AX15" s="7"/>
      <c r="AY15" s="27">
        <f t="shared" si="15"/>
        <v>0</v>
      </c>
      <c r="AZ15" s="7"/>
      <c r="BA15" s="7"/>
      <c r="BB15" s="27">
        <f t="shared" si="16"/>
        <v>0</v>
      </c>
      <c r="BC15" s="27"/>
      <c r="BD15" s="27"/>
      <c r="BE15" s="27">
        <f t="shared" si="17"/>
        <v>0</v>
      </c>
      <c r="BF15" s="27"/>
      <c r="BG15" s="27"/>
      <c r="BH15" s="27">
        <f t="shared" si="18"/>
        <v>0</v>
      </c>
      <c r="BI15" s="27"/>
      <c r="BJ15" s="27"/>
      <c r="BK15" s="27">
        <f t="shared" si="19"/>
        <v>0</v>
      </c>
      <c r="BL15" s="7"/>
      <c r="BM15" s="7"/>
      <c r="BN15" s="27">
        <f t="shared" si="20"/>
        <v>0</v>
      </c>
      <c r="BO15" s="7"/>
      <c r="BP15" s="7"/>
      <c r="BQ15" s="27">
        <f t="shared" si="21"/>
        <v>0</v>
      </c>
      <c r="BR15" s="7"/>
      <c r="BS15" s="7"/>
      <c r="BT15" s="27">
        <f t="shared" si="22"/>
        <v>0</v>
      </c>
      <c r="BU15" s="7"/>
      <c r="BV15" s="7"/>
      <c r="BW15" s="27">
        <f t="shared" si="23"/>
        <v>0</v>
      </c>
      <c r="BX15" s="7"/>
      <c r="BY15" s="7"/>
      <c r="BZ15" s="27">
        <f t="shared" si="24"/>
        <v>0</v>
      </c>
      <c r="CA15" s="7"/>
      <c r="CB15" s="7"/>
      <c r="CC15" s="27">
        <f t="shared" si="25"/>
        <v>0</v>
      </c>
      <c r="CD15" s="7"/>
      <c r="CE15" s="7"/>
      <c r="CF15" s="27">
        <f t="shared" si="26"/>
        <v>0</v>
      </c>
      <c r="CG15" s="7"/>
      <c r="CH15" s="7"/>
      <c r="CI15" s="27">
        <f t="shared" si="27"/>
        <v>0</v>
      </c>
      <c r="CJ15" s="7"/>
      <c r="CK15" s="7"/>
      <c r="CL15" s="27">
        <f t="shared" si="28"/>
        <v>0</v>
      </c>
      <c r="CM15" s="7"/>
      <c r="CN15" s="7"/>
      <c r="CO15" s="27">
        <f t="shared" si="29"/>
        <v>0</v>
      </c>
    </row>
    <row r="16" spans="1:94" s="26" customFormat="1" ht="24.95" customHeight="1" x14ac:dyDescent="0.25">
      <c r="A16" s="2">
        <v>2</v>
      </c>
      <c r="B16" s="4" t="s">
        <v>46</v>
      </c>
      <c r="C16" s="2">
        <v>8</v>
      </c>
      <c r="D16" s="3">
        <v>15261412000</v>
      </c>
      <c r="E16" s="3">
        <v>15261412000</v>
      </c>
      <c r="F16" s="27">
        <f t="shared" si="0"/>
        <v>0</v>
      </c>
      <c r="G16" s="3">
        <v>2812000000</v>
      </c>
      <c r="H16" s="3">
        <v>2812000000</v>
      </c>
      <c r="I16" s="27">
        <f t="shared" si="1"/>
        <v>0</v>
      </c>
      <c r="J16" s="3">
        <v>2166000000</v>
      </c>
      <c r="K16" s="3">
        <v>2166000000</v>
      </c>
      <c r="L16" s="27">
        <f t="shared" si="2"/>
        <v>0</v>
      </c>
      <c r="M16" s="3">
        <v>303000000</v>
      </c>
      <c r="N16" s="3">
        <v>303000000</v>
      </c>
      <c r="O16" s="27">
        <f t="shared" si="3"/>
        <v>0</v>
      </c>
      <c r="P16" s="62">
        <v>0</v>
      </c>
      <c r="Q16" s="62">
        <v>0</v>
      </c>
      <c r="R16" s="27">
        <f t="shared" si="4"/>
        <v>0</v>
      </c>
      <c r="S16" s="3">
        <v>1840000000</v>
      </c>
      <c r="T16" s="3">
        <v>1840000000</v>
      </c>
      <c r="U16" s="27">
        <f t="shared" si="5"/>
        <v>0</v>
      </c>
      <c r="V16" s="3">
        <v>400000000</v>
      </c>
      <c r="W16" s="3">
        <v>400000000</v>
      </c>
      <c r="X16" s="27">
        <f t="shared" si="6"/>
        <v>0</v>
      </c>
      <c r="Y16" s="62">
        <v>6266350000</v>
      </c>
      <c r="Z16" s="62">
        <v>6266350000</v>
      </c>
      <c r="AA16" s="27">
        <f t="shared" si="7"/>
        <v>0</v>
      </c>
      <c r="AB16" s="62">
        <v>1445062000</v>
      </c>
      <c r="AC16" s="62">
        <v>1445062000</v>
      </c>
      <c r="AD16" s="27">
        <f t="shared" si="8"/>
        <v>0</v>
      </c>
      <c r="AE16" s="62">
        <v>19000000</v>
      </c>
      <c r="AF16" s="62">
        <v>19000000</v>
      </c>
      <c r="AG16" s="27">
        <f t="shared" si="9"/>
        <v>0</v>
      </c>
      <c r="AH16" s="62">
        <v>10000000</v>
      </c>
      <c r="AI16" s="62">
        <v>10000000</v>
      </c>
      <c r="AJ16" s="27">
        <f t="shared" si="10"/>
        <v>0</v>
      </c>
      <c r="AK16" s="3">
        <v>11557412000</v>
      </c>
      <c r="AL16" s="3">
        <v>11557412000</v>
      </c>
      <c r="AM16" s="27">
        <f t="shared" si="11"/>
        <v>0</v>
      </c>
      <c r="AN16" s="3">
        <v>1890000000</v>
      </c>
      <c r="AO16" s="3">
        <v>1890000000</v>
      </c>
      <c r="AP16" s="27">
        <f t="shared" si="12"/>
        <v>0</v>
      </c>
      <c r="AQ16" s="3">
        <v>27000000</v>
      </c>
      <c r="AR16" s="3">
        <v>27000000</v>
      </c>
      <c r="AS16" s="27">
        <f t="shared" si="13"/>
        <v>0</v>
      </c>
      <c r="AT16" s="3">
        <v>1500000000</v>
      </c>
      <c r="AU16" s="3">
        <v>1500000000</v>
      </c>
      <c r="AV16" s="27">
        <f t="shared" si="14"/>
        <v>0</v>
      </c>
      <c r="AW16" s="3">
        <v>400000000</v>
      </c>
      <c r="AX16" s="3">
        <v>400000000</v>
      </c>
      <c r="AY16" s="27">
        <f t="shared" si="15"/>
        <v>0</v>
      </c>
      <c r="AZ16" s="3">
        <v>6266350000</v>
      </c>
      <c r="BA16" s="3">
        <v>6266350000</v>
      </c>
      <c r="BB16" s="27">
        <f t="shared" si="16"/>
        <v>0</v>
      </c>
      <c r="BC16" s="3">
        <v>1445062000</v>
      </c>
      <c r="BD16" s="3">
        <v>1445062000</v>
      </c>
      <c r="BE16" s="27">
        <f t="shared" si="17"/>
        <v>0</v>
      </c>
      <c r="BF16" s="3">
        <v>19000000</v>
      </c>
      <c r="BG16" s="3">
        <v>19000000</v>
      </c>
      <c r="BH16" s="27">
        <f t="shared" si="18"/>
        <v>0</v>
      </c>
      <c r="BI16" s="3">
        <v>10000000</v>
      </c>
      <c r="BJ16" s="3">
        <v>10000000</v>
      </c>
      <c r="BK16" s="27">
        <f t="shared" si="19"/>
        <v>0</v>
      </c>
      <c r="BL16" s="3"/>
      <c r="BM16" s="3"/>
      <c r="BN16" s="27">
        <f t="shared" si="20"/>
        <v>0</v>
      </c>
      <c r="BO16" s="3"/>
      <c r="BP16" s="3"/>
      <c r="BQ16" s="27">
        <f t="shared" si="21"/>
        <v>0</v>
      </c>
      <c r="BR16" s="3"/>
      <c r="BS16" s="3"/>
      <c r="BT16" s="27">
        <f t="shared" si="22"/>
        <v>0</v>
      </c>
      <c r="BU16" s="3"/>
      <c r="BV16" s="3"/>
      <c r="BW16" s="27">
        <f t="shared" si="23"/>
        <v>0</v>
      </c>
      <c r="BX16" s="103">
        <v>4252000000</v>
      </c>
      <c r="BY16" s="103">
        <v>4252000000</v>
      </c>
      <c r="BZ16" s="27">
        <f t="shared" si="24"/>
        <v>0</v>
      </c>
      <c r="CA16" s="103">
        <v>2812000000</v>
      </c>
      <c r="CB16" s="103">
        <v>2812000000</v>
      </c>
      <c r="CC16" s="27">
        <f t="shared" si="25"/>
        <v>0</v>
      </c>
      <c r="CD16" s="103">
        <v>1164000000</v>
      </c>
      <c r="CE16" s="103">
        <v>1164000000</v>
      </c>
      <c r="CF16" s="27">
        <f t="shared" si="26"/>
        <v>0</v>
      </c>
      <c r="CG16" s="103">
        <v>276000000</v>
      </c>
      <c r="CH16" s="103">
        <v>276000000</v>
      </c>
      <c r="CI16" s="27">
        <f t="shared" si="27"/>
        <v>0</v>
      </c>
      <c r="CJ16" s="3">
        <v>340000000</v>
      </c>
      <c r="CK16" s="3">
        <v>340000000</v>
      </c>
      <c r="CL16" s="27">
        <f t="shared" si="28"/>
        <v>0</v>
      </c>
      <c r="CM16" s="3">
        <v>340000000</v>
      </c>
      <c r="CN16" s="3">
        <v>340000000</v>
      </c>
      <c r="CO16" s="27">
        <f t="shared" si="29"/>
        <v>0</v>
      </c>
    </row>
    <row r="17" spans="1:94" ht="24.95" customHeight="1" x14ac:dyDescent="0.25">
      <c r="A17" s="79"/>
      <c r="B17" s="80" t="s">
        <v>47</v>
      </c>
      <c r="C17" s="79">
        <v>9</v>
      </c>
      <c r="D17" s="81">
        <v>9078350000</v>
      </c>
      <c r="E17" s="81">
        <v>9078350000</v>
      </c>
      <c r="F17" s="27">
        <f t="shared" si="0"/>
        <v>0</v>
      </c>
      <c r="G17" s="81">
        <v>2812000000</v>
      </c>
      <c r="H17" s="81">
        <v>2812000000</v>
      </c>
      <c r="I17" s="27">
        <f t="shared" si="1"/>
        <v>0</v>
      </c>
      <c r="J17" s="81">
        <v>0</v>
      </c>
      <c r="K17" s="81">
        <v>0</v>
      </c>
      <c r="L17" s="27">
        <f t="shared" si="2"/>
        <v>0</v>
      </c>
      <c r="M17" s="81">
        <v>0</v>
      </c>
      <c r="N17" s="81">
        <v>0</v>
      </c>
      <c r="O17" s="27">
        <f t="shared" si="3"/>
        <v>0</v>
      </c>
      <c r="P17" s="81">
        <v>0</v>
      </c>
      <c r="Q17" s="81">
        <v>0</v>
      </c>
      <c r="R17" s="27">
        <f t="shared" si="4"/>
        <v>0</v>
      </c>
      <c r="S17" s="81">
        <v>0</v>
      </c>
      <c r="T17" s="81">
        <v>0</v>
      </c>
      <c r="U17" s="27">
        <f t="shared" si="5"/>
        <v>0</v>
      </c>
      <c r="V17" s="81">
        <v>0</v>
      </c>
      <c r="W17" s="81">
        <v>0</v>
      </c>
      <c r="X17" s="27">
        <f t="shared" si="6"/>
        <v>0</v>
      </c>
      <c r="Y17" s="81">
        <v>6266350000</v>
      </c>
      <c r="Z17" s="81">
        <v>6266350000</v>
      </c>
      <c r="AA17" s="27">
        <f t="shared" si="7"/>
        <v>0</v>
      </c>
      <c r="AB17" s="81">
        <v>0</v>
      </c>
      <c r="AC17" s="81">
        <v>0</v>
      </c>
      <c r="AD17" s="27">
        <f t="shared" si="8"/>
        <v>0</v>
      </c>
      <c r="AE17" s="81">
        <v>0</v>
      </c>
      <c r="AF17" s="81">
        <v>0</v>
      </c>
      <c r="AG17" s="27">
        <f t="shared" si="9"/>
        <v>0</v>
      </c>
      <c r="AH17" s="81">
        <v>0</v>
      </c>
      <c r="AI17" s="81">
        <v>0</v>
      </c>
      <c r="AJ17" s="27">
        <f t="shared" si="10"/>
        <v>0</v>
      </c>
      <c r="AK17" s="81">
        <v>6266350000</v>
      </c>
      <c r="AL17" s="81">
        <v>6266350000</v>
      </c>
      <c r="AM17" s="27">
        <f t="shared" si="11"/>
        <v>0</v>
      </c>
      <c r="AN17" s="81"/>
      <c r="AO17" s="81"/>
      <c r="AP17" s="27">
        <f t="shared" si="12"/>
        <v>0</v>
      </c>
      <c r="AQ17" s="81"/>
      <c r="AR17" s="81"/>
      <c r="AS17" s="27">
        <f t="shared" si="13"/>
        <v>0</v>
      </c>
      <c r="AT17" s="81"/>
      <c r="AU17" s="81"/>
      <c r="AV17" s="27">
        <f t="shared" si="14"/>
        <v>0</v>
      </c>
      <c r="AW17" s="81"/>
      <c r="AX17" s="81"/>
      <c r="AY17" s="27">
        <f t="shared" si="15"/>
        <v>0</v>
      </c>
      <c r="AZ17" s="81">
        <v>6266350000</v>
      </c>
      <c r="BA17" s="81">
        <v>6266350000</v>
      </c>
      <c r="BB17" s="27">
        <f t="shared" si="16"/>
        <v>0</v>
      </c>
      <c r="BC17" s="81"/>
      <c r="BD17" s="81"/>
      <c r="BE17" s="27">
        <f t="shared" si="17"/>
        <v>0</v>
      </c>
      <c r="BF17" s="81"/>
      <c r="BG17" s="81"/>
      <c r="BH17" s="27">
        <f t="shared" si="18"/>
        <v>0</v>
      </c>
      <c r="BI17" s="81"/>
      <c r="BJ17" s="81"/>
      <c r="BK17" s="27">
        <f t="shared" si="19"/>
        <v>0</v>
      </c>
      <c r="BL17" s="81"/>
      <c r="BM17" s="81"/>
      <c r="BN17" s="27">
        <f t="shared" si="20"/>
        <v>0</v>
      </c>
      <c r="BO17" s="81"/>
      <c r="BP17" s="81"/>
      <c r="BQ17" s="27">
        <f t="shared" si="21"/>
        <v>0</v>
      </c>
      <c r="BR17" s="7"/>
      <c r="BS17" s="7"/>
      <c r="BT17" s="27">
        <f t="shared" si="22"/>
        <v>0</v>
      </c>
      <c r="BU17" s="7"/>
      <c r="BV17" s="7"/>
      <c r="BW17" s="27">
        <f t="shared" si="23"/>
        <v>0</v>
      </c>
      <c r="BX17" s="104">
        <v>2812000000</v>
      </c>
      <c r="BY17" s="104">
        <v>2812000000</v>
      </c>
      <c r="BZ17" s="27">
        <f t="shared" si="24"/>
        <v>0</v>
      </c>
      <c r="CA17" s="104">
        <v>2812000000</v>
      </c>
      <c r="CB17" s="104">
        <v>2812000000</v>
      </c>
      <c r="CC17" s="27">
        <f t="shared" si="25"/>
        <v>0</v>
      </c>
      <c r="CD17" s="81"/>
      <c r="CE17" s="81"/>
      <c r="CF17" s="27">
        <f t="shared" si="26"/>
        <v>0</v>
      </c>
      <c r="CG17" s="81"/>
      <c r="CH17" s="81"/>
      <c r="CI17" s="27">
        <f t="shared" si="27"/>
        <v>0</v>
      </c>
      <c r="CJ17" s="81"/>
      <c r="CK17" s="81"/>
      <c r="CL17" s="27">
        <f t="shared" si="28"/>
        <v>0</v>
      </c>
      <c r="CM17" s="81"/>
      <c r="CN17" s="81"/>
      <c r="CO17" s="27">
        <f t="shared" si="29"/>
        <v>0</v>
      </c>
    </row>
    <row r="18" spans="1:94" ht="24.95" customHeight="1" x14ac:dyDescent="0.25">
      <c r="A18" s="79"/>
      <c r="B18" s="80" t="s">
        <v>48</v>
      </c>
      <c r="C18" s="79">
        <v>10</v>
      </c>
      <c r="D18" s="81">
        <v>6183062000</v>
      </c>
      <c r="E18" s="81">
        <v>6183062000</v>
      </c>
      <c r="F18" s="27">
        <f t="shared" si="0"/>
        <v>0</v>
      </c>
      <c r="G18" s="81">
        <v>0</v>
      </c>
      <c r="H18" s="81">
        <v>0</v>
      </c>
      <c r="I18" s="27">
        <f t="shared" si="1"/>
        <v>0</v>
      </c>
      <c r="J18" s="81">
        <v>2166000000</v>
      </c>
      <c r="K18" s="81">
        <v>2166000000</v>
      </c>
      <c r="L18" s="27">
        <f t="shared" si="2"/>
        <v>0</v>
      </c>
      <c r="M18" s="81">
        <v>303000000</v>
      </c>
      <c r="N18" s="81">
        <v>303000000</v>
      </c>
      <c r="O18" s="27">
        <f t="shared" si="3"/>
        <v>0</v>
      </c>
      <c r="P18" s="81">
        <v>0</v>
      </c>
      <c r="Q18" s="81">
        <v>0</v>
      </c>
      <c r="R18" s="27">
        <f t="shared" si="4"/>
        <v>0</v>
      </c>
      <c r="S18" s="81">
        <v>1840000000</v>
      </c>
      <c r="T18" s="81">
        <v>1840000000</v>
      </c>
      <c r="U18" s="27">
        <f t="shared" si="5"/>
        <v>0</v>
      </c>
      <c r="V18" s="81">
        <v>400000000</v>
      </c>
      <c r="W18" s="81">
        <v>400000000</v>
      </c>
      <c r="X18" s="27">
        <f t="shared" si="6"/>
        <v>0</v>
      </c>
      <c r="Y18" s="81">
        <v>0</v>
      </c>
      <c r="Z18" s="81">
        <v>0</v>
      </c>
      <c r="AA18" s="27">
        <f t="shared" si="7"/>
        <v>0</v>
      </c>
      <c r="AB18" s="81">
        <v>1445062000</v>
      </c>
      <c r="AC18" s="81">
        <v>1445062000</v>
      </c>
      <c r="AD18" s="27">
        <f t="shared" si="8"/>
        <v>0</v>
      </c>
      <c r="AE18" s="81">
        <v>19000000</v>
      </c>
      <c r="AF18" s="81">
        <v>19000000</v>
      </c>
      <c r="AG18" s="27">
        <f t="shared" si="9"/>
        <v>0</v>
      </c>
      <c r="AH18" s="81">
        <v>10000000</v>
      </c>
      <c r="AI18" s="81">
        <v>10000000</v>
      </c>
      <c r="AJ18" s="27">
        <f t="shared" si="10"/>
        <v>0</v>
      </c>
      <c r="AK18" s="81">
        <v>5291062000</v>
      </c>
      <c r="AL18" s="81">
        <v>5291062000</v>
      </c>
      <c r="AM18" s="27">
        <f t="shared" si="11"/>
        <v>0</v>
      </c>
      <c r="AN18" s="81">
        <v>1890000000</v>
      </c>
      <c r="AO18" s="81">
        <v>1890000000</v>
      </c>
      <c r="AP18" s="27">
        <f t="shared" si="12"/>
        <v>0</v>
      </c>
      <c r="AQ18" s="81">
        <v>27000000</v>
      </c>
      <c r="AR18" s="81">
        <v>27000000</v>
      </c>
      <c r="AS18" s="27">
        <f t="shared" si="13"/>
        <v>0</v>
      </c>
      <c r="AT18" s="81">
        <v>1500000000</v>
      </c>
      <c r="AU18" s="81">
        <v>1500000000</v>
      </c>
      <c r="AV18" s="27">
        <f t="shared" si="14"/>
        <v>0</v>
      </c>
      <c r="AW18" s="81">
        <v>400000000</v>
      </c>
      <c r="AX18" s="81">
        <v>400000000</v>
      </c>
      <c r="AY18" s="27">
        <f t="shared" si="15"/>
        <v>0</v>
      </c>
      <c r="AZ18" s="81"/>
      <c r="BA18" s="81"/>
      <c r="BB18" s="27">
        <f t="shared" si="16"/>
        <v>0</v>
      </c>
      <c r="BC18" s="81">
        <v>1445062000</v>
      </c>
      <c r="BD18" s="81">
        <v>1445062000</v>
      </c>
      <c r="BE18" s="27">
        <f t="shared" si="17"/>
        <v>0</v>
      </c>
      <c r="BF18" s="81">
        <v>19000000</v>
      </c>
      <c r="BG18" s="81">
        <v>19000000</v>
      </c>
      <c r="BH18" s="27">
        <f t="shared" si="18"/>
        <v>0</v>
      </c>
      <c r="BI18" s="81">
        <v>10000000</v>
      </c>
      <c r="BJ18" s="81">
        <v>10000000</v>
      </c>
      <c r="BK18" s="27">
        <f t="shared" si="19"/>
        <v>0</v>
      </c>
      <c r="BL18" s="81"/>
      <c r="BM18" s="81"/>
      <c r="BN18" s="27">
        <f t="shared" si="20"/>
        <v>0</v>
      </c>
      <c r="BO18" s="81"/>
      <c r="BP18" s="81"/>
      <c r="BQ18" s="27">
        <f t="shared" si="21"/>
        <v>0</v>
      </c>
      <c r="BR18" s="7"/>
      <c r="BS18" s="7"/>
      <c r="BT18" s="27">
        <f t="shared" si="22"/>
        <v>0</v>
      </c>
      <c r="BU18" s="7"/>
      <c r="BV18" s="7"/>
      <c r="BW18" s="27">
        <f t="shared" si="23"/>
        <v>0</v>
      </c>
      <c r="BX18" s="104">
        <v>276000000</v>
      </c>
      <c r="BY18" s="104">
        <v>276000000</v>
      </c>
      <c r="BZ18" s="27">
        <f t="shared" si="24"/>
        <v>0</v>
      </c>
      <c r="CA18" s="104"/>
      <c r="CB18" s="104"/>
      <c r="CC18" s="27">
        <f t="shared" si="25"/>
        <v>0</v>
      </c>
      <c r="CD18" s="81">
        <v>1164000000</v>
      </c>
      <c r="CE18" s="81">
        <v>1164000000</v>
      </c>
      <c r="CF18" s="27">
        <f t="shared" si="26"/>
        <v>0</v>
      </c>
      <c r="CG18" s="81">
        <v>276000000</v>
      </c>
      <c r="CH18" s="81">
        <v>276000000</v>
      </c>
      <c r="CI18" s="27">
        <f t="shared" si="27"/>
        <v>0</v>
      </c>
      <c r="CJ18" s="81">
        <v>340000000</v>
      </c>
      <c r="CK18" s="81">
        <v>340000000</v>
      </c>
      <c r="CL18" s="27">
        <f t="shared" si="28"/>
        <v>0</v>
      </c>
      <c r="CM18" s="81">
        <v>340000000</v>
      </c>
      <c r="CN18" s="81">
        <v>340000000</v>
      </c>
      <c r="CO18" s="27">
        <f t="shared" si="29"/>
        <v>0</v>
      </c>
    </row>
    <row r="19" spans="1:94" s="26" customFormat="1" ht="24.95" customHeight="1" x14ac:dyDescent="0.25">
      <c r="A19" s="2">
        <v>3</v>
      </c>
      <c r="B19" s="4" t="s">
        <v>49</v>
      </c>
      <c r="C19" s="2">
        <v>11</v>
      </c>
      <c r="D19" s="3">
        <v>15286712406</v>
      </c>
      <c r="E19" s="3">
        <v>15286712406</v>
      </c>
      <c r="F19" s="27">
        <f t="shared" si="0"/>
        <v>0</v>
      </c>
      <c r="G19" s="3">
        <v>2812000000</v>
      </c>
      <c r="H19" s="3">
        <v>2812000000</v>
      </c>
      <c r="I19" s="27">
        <f t="shared" si="1"/>
        <v>0</v>
      </c>
      <c r="J19" s="3">
        <v>2166000000</v>
      </c>
      <c r="K19" s="3">
        <v>2166000000</v>
      </c>
      <c r="L19" s="27">
        <f t="shared" si="2"/>
        <v>0</v>
      </c>
      <c r="M19" s="3">
        <v>303000000</v>
      </c>
      <c r="N19" s="3">
        <v>303000000</v>
      </c>
      <c r="O19" s="27">
        <f t="shared" si="3"/>
        <v>0</v>
      </c>
      <c r="P19" s="62">
        <v>0</v>
      </c>
      <c r="Q19" s="62">
        <v>0</v>
      </c>
      <c r="R19" s="27">
        <f t="shared" si="4"/>
        <v>0</v>
      </c>
      <c r="S19" s="3">
        <v>1840000000</v>
      </c>
      <c r="T19" s="3">
        <v>1840000000</v>
      </c>
      <c r="U19" s="27">
        <f t="shared" si="5"/>
        <v>0</v>
      </c>
      <c r="V19" s="3">
        <v>400000000</v>
      </c>
      <c r="W19" s="3">
        <v>400000000</v>
      </c>
      <c r="X19" s="27">
        <f t="shared" si="6"/>
        <v>0</v>
      </c>
      <c r="Y19" s="62">
        <v>6291650406</v>
      </c>
      <c r="Z19" s="62">
        <v>6291650406</v>
      </c>
      <c r="AA19" s="27">
        <f t="shared" si="7"/>
        <v>0</v>
      </c>
      <c r="AB19" s="62">
        <v>1445062000</v>
      </c>
      <c r="AC19" s="62">
        <v>1445062000</v>
      </c>
      <c r="AD19" s="27">
        <f t="shared" si="8"/>
        <v>0</v>
      </c>
      <c r="AE19" s="62">
        <v>19000000</v>
      </c>
      <c r="AF19" s="62">
        <v>19000000</v>
      </c>
      <c r="AG19" s="27">
        <f t="shared" si="9"/>
        <v>0</v>
      </c>
      <c r="AH19" s="62">
        <v>10000000</v>
      </c>
      <c r="AI19" s="62">
        <v>10000000</v>
      </c>
      <c r="AJ19" s="27">
        <f t="shared" si="10"/>
        <v>0</v>
      </c>
      <c r="AK19" s="3">
        <v>11582712406</v>
      </c>
      <c r="AL19" s="3">
        <v>11582712406</v>
      </c>
      <c r="AM19" s="27">
        <f t="shared" si="11"/>
        <v>0</v>
      </c>
      <c r="AN19" s="3">
        <v>1890000000</v>
      </c>
      <c r="AO19" s="3">
        <v>1890000000</v>
      </c>
      <c r="AP19" s="27">
        <f t="shared" si="12"/>
        <v>0</v>
      </c>
      <c r="AQ19" s="3">
        <v>27000000</v>
      </c>
      <c r="AR19" s="3">
        <v>27000000</v>
      </c>
      <c r="AS19" s="27">
        <f t="shared" si="13"/>
        <v>0</v>
      </c>
      <c r="AT19" s="3">
        <v>1500000000</v>
      </c>
      <c r="AU19" s="3">
        <v>1500000000</v>
      </c>
      <c r="AV19" s="27">
        <f t="shared" si="14"/>
        <v>0</v>
      </c>
      <c r="AW19" s="3">
        <v>400000000</v>
      </c>
      <c r="AX19" s="3">
        <v>400000000</v>
      </c>
      <c r="AY19" s="27">
        <f t="shared" si="15"/>
        <v>0</v>
      </c>
      <c r="AZ19" s="3">
        <v>6291650406</v>
      </c>
      <c r="BA19" s="3">
        <v>6291650406</v>
      </c>
      <c r="BB19" s="27">
        <f t="shared" si="16"/>
        <v>0</v>
      </c>
      <c r="BC19" s="3">
        <v>1445062000</v>
      </c>
      <c r="BD19" s="3">
        <v>1445062000</v>
      </c>
      <c r="BE19" s="27">
        <f t="shared" si="17"/>
        <v>0</v>
      </c>
      <c r="BF19" s="3">
        <v>19000000</v>
      </c>
      <c r="BG19" s="3">
        <v>19000000</v>
      </c>
      <c r="BH19" s="27">
        <f t="shared" si="18"/>
        <v>0</v>
      </c>
      <c r="BI19" s="3">
        <v>10000000</v>
      </c>
      <c r="BJ19" s="3">
        <v>10000000</v>
      </c>
      <c r="BK19" s="27">
        <f t="shared" si="19"/>
        <v>0</v>
      </c>
      <c r="BL19" s="3"/>
      <c r="BM19" s="3"/>
      <c r="BN19" s="27">
        <f t="shared" si="20"/>
        <v>0</v>
      </c>
      <c r="BO19" s="3"/>
      <c r="BP19" s="3"/>
      <c r="BQ19" s="27">
        <f t="shared" si="21"/>
        <v>0</v>
      </c>
      <c r="BR19" s="3"/>
      <c r="BS19" s="3"/>
      <c r="BT19" s="27">
        <f t="shared" si="22"/>
        <v>0</v>
      </c>
      <c r="BU19" s="3"/>
      <c r="BV19" s="3"/>
      <c r="BW19" s="27">
        <f t="shared" si="23"/>
        <v>0</v>
      </c>
      <c r="BX19" s="103">
        <v>3088000000</v>
      </c>
      <c r="BY19" s="103">
        <v>3088000000</v>
      </c>
      <c r="BZ19" s="27">
        <f t="shared" si="24"/>
        <v>0</v>
      </c>
      <c r="CA19" s="103">
        <v>2812000000</v>
      </c>
      <c r="CB19" s="103">
        <v>2812000000</v>
      </c>
      <c r="CC19" s="27">
        <f t="shared" si="25"/>
        <v>0</v>
      </c>
      <c r="CD19" s="103">
        <v>1164000000</v>
      </c>
      <c r="CE19" s="103">
        <v>1164000000</v>
      </c>
      <c r="CF19" s="27">
        <f t="shared" si="26"/>
        <v>0</v>
      </c>
      <c r="CG19" s="103">
        <v>276000000</v>
      </c>
      <c r="CH19" s="103">
        <v>276000000</v>
      </c>
      <c r="CI19" s="27">
        <f t="shared" si="27"/>
        <v>0</v>
      </c>
      <c r="CJ19" s="3">
        <v>340000000</v>
      </c>
      <c r="CK19" s="3">
        <v>340000000</v>
      </c>
      <c r="CL19" s="27">
        <f t="shared" si="28"/>
        <v>0</v>
      </c>
      <c r="CM19" s="3">
        <v>340000000</v>
      </c>
      <c r="CN19" s="3">
        <v>340000000</v>
      </c>
      <c r="CO19" s="27">
        <f t="shared" si="29"/>
        <v>0</v>
      </c>
    </row>
    <row r="20" spans="1:94" ht="24.95" customHeight="1" x14ac:dyDescent="0.25">
      <c r="A20" s="79"/>
      <c r="B20" s="80" t="s">
        <v>50</v>
      </c>
      <c r="C20" s="79">
        <v>12</v>
      </c>
      <c r="D20" s="81">
        <v>9103650406</v>
      </c>
      <c r="E20" s="81">
        <v>9103650406</v>
      </c>
      <c r="F20" s="27">
        <f t="shared" si="0"/>
        <v>0</v>
      </c>
      <c r="G20" s="81">
        <v>2812000000</v>
      </c>
      <c r="H20" s="81">
        <v>2812000000</v>
      </c>
      <c r="I20" s="27">
        <f t="shared" si="1"/>
        <v>0</v>
      </c>
      <c r="J20" s="81">
        <v>0</v>
      </c>
      <c r="K20" s="81">
        <v>0</v>
      </c>
      <c r="L20" s="27">
        <f t="shared" si="2"/>
        <v>0</v>
      </c>
      <c r="M20" s="81">
        <v>0</v>
      </c>
      <c r="N20" s="81">
        <v>0</v>
      </c>
      <c r="O20" s="27">
        <f t="shared" si="3"/>
        <v>0</v>
      </c>
      <c r="P20" s="27">
        <v>0</v>
      </c>
      <c r="Q20" s="27">
        <v>0</v>
      </c>
      <c r="R20" s="27">
        <f t="shared" si="4"/>
        <v>0</v>
      </c>
      <c r="S20" s="81">
        <v>0</v>
      </c>
      <c r="T20" s="81">
        <v>0</v>
      </c>
      <c r="U20" s="27">
        <f t="shared" si="5"/>
        <v>0</v>
      </c>
      <c r="V20" s="81">
        <v>0</v>
      </c>
      <c r="W20" s="81">
        <v>0</v>
      </c>
      <c r="X20" s="27">
        <f t="shared" si="6"/>
        <v>0</v>
      </c>
      <c r="Y20" s="27">
        <v>6291650406</v>
      </c>
      <c r="Z20" s="27">
        <v>6291650406</v>
      </c>
      <c r="AA20" s="27">
        <f t="shared" si="7"/>
        <v>0</v>
      </c>
      <c r="AB20" s="27">
        <v>0</v>
      </c>
      <c r="AC20" s="27">
        <v>0</v>
      </c>
      <c r="AD20" s="27">
        <f t="shared" si="8"/>
        <v>0</v>
      </c>
      <c r="AE20" s="27">
        <v>0</v>
      </c>
      <c r="AF20" s="27">
        <v>0</v>
      </c>
      <c r="AG20" s="27">
        <f t="shared" si="9"/>
        <v>0</v>
      </c>
      <c r="AH20" s="27">
        <v>0</v>
      </c>
      <c r="AI20" s="27">
        <v>0</v>
      </c>
      <c r="AJ20" s="27">
        <f t="shared" si="10"/>
        <v>0</v>
      </c>
      <c r="AK20" s="81">
        <v>6291650406</v>
      </c>
      <c r="AL20" s="81">
        <v>6291650406</v>
      </c>
      <c r="AM20" s="27">
        <f t="shared" si="11"/>
        <v>0</v>
      </c>
      <c r="AN20" s="81"/>
      <c r="AO20" s="81"/>
      <c r="AP20" s="27">
        <f t="shared" si="12"/>
        <v>0</v>
      </c>
      <c r="AQ20" s="81"/>
      <c r="AR20" s="81"/>
      <c r="AS20" s="27">
        <f t="shared" si="13"/>
        <v>0</v>
      </c>
      <c r="AT20" s="81"/>
      <c r="AU20" s="81"/>
      <c r="AV20" s="27">
        <f t="shared" si="14"/>
        <v>0</v>
      </c>
      <c r="AW20" s="81"/>
      <c r="AX20" s="81"/>
      <c r="AY20" s="27">
        <f t="shared" si="15"/>
        <v>0</v>
      </c>
      <c r="AZ20" s="81">
        <v>6291650406</v>
      </c>
      <c r="BA20" s="81">
        <v>6291650406</v>
      </c>
      <c r="BB20" s="27">
        <f t="shared" si="16"/>
        <v>0</v>
      </c>
      <c r="BC20" s="81"/>
      <c r="BD20" s="81"/>
      <c r="BE20" s="27">
        <f t="shared" si="17"/>
        <v>0</v>
      </c>
      <c r="BF20" s="81"/>
      <c r="BG20" s="81"/>
      <c r="BH20" s="27">
        <f t="shared" si="18"/>
        <v>0</v>
      </c>
      <c r="BI20" s="81"/>
      <c r="BJ20" s="81"/>
      <c r="BK20" s="27">
        <f t="shared" si="19"/>
        <v>0</v>
      </c>
      <c r="BL20" s="81"/>
      <c r="BM20" s="81"/>
      <c r="BN20" s="27">
        <f t="shared" si="20"/>
        <v>0</v>
      </c>
      <c r="BO20" s="81"/>
      <c r="BP20" s="81"/>
      <c r="BQ20" s="27">
        <f t="shared" si="21"/>
        <v>0</v>
      </c>
      <c r="BR20" s="7"/>
      <c r="BS20" s="7"/>
      <c r="BT20" s="27">
        <f t="shared" si="22"/>
        <v>0</v>
      </c>
      <c r="BU20" s="7"/>
      <c r="BV20" s="7"/>
      <c r="BW20" s="27">
        <f t="shared" si="23"/>
        <v>0</v>
      </c>
      <c r="BX20" s="104">
        <v>2812000000</v>
      </c>
      <c r="BY20" s="104">
        <v>2812000000</v>
      </c>
      <c r="BZ20" s="27">
        <f t="shared" si="24"/>
        <v>0</v>
      </c>
      <c r="CA20" s="104">
        <v>2812000000</v>
      </c>
      <c r="CB20" s="104">
        <v>2812000000</v>
      </c>
      <c r="CC20" s="27">
        <f t="shared" si="25"/>
        <v>0</v>
      </c>
      <c r="CD20" s="104"/>
      <c r="CE20" s="104"/>
      <c r="CF20" s="27">
        <f t="shared" si="26"/>
        <v>0</v>
      </c>
      <c r="CG20" s="104"/>
      <c r="CH20" s="104"/>
      <c r="CI20" s="27">
        <f t="shared" si="27"/>
        <v>0</v>
      </c>
      <c r="CJ20" s="81"/>
      <c r="CK20" s="81"/>
      <c r="CL20" s="27">
        <f t="shared" si="28"/>
        <v>0</v>
      </c>
      <c r="CM20" s="81"/>
      <c r="CN20" s="81"/>
      <c r="CO20" s="27">
        <f t="shared" si="29"/>
        <v>0</v>
      </c>
    </row>
    <row r="21" spans="1:94" ht="24.95" customHeight="1" x14ac:dyDescent="0.25">
      <c r="A21" s="79"/>
      <c r="B21" s="80" t="s">
        <v>51</v>
      </c>
      <c r="C21" s="79">
        <v>13</v>
      </c>
      <c r="D21" s="81">
        <v>6183062000</v>
      </c>
      <c r="E21" s="81">
        <v>6183062000</v>
      </c>
      <c r="F21" s="27">
        <f t="shared" si="0"/>
        <v>0</v>
      </c>
      <c r="G21" s="81">
        <v>0</v>
      </c>
      <c r="H21" s="81">
        <v>0</v>
      </c>
      <c r="I21" s="27">
        <f t="shared" si="1"/>
        <v>0</v>
      </c>
      <c r="J21" s="81">
        <v>2166000000</v>
      </c>
      <c r="K21" s="81">
        <v>2166000000</v>
      </c>
      <c r="L21" s="27">
        <f t="shared" si="2"/>
        <v>0</v>
      </c>
      <c r="M21" s="81">
        <v>303000000</v>
      </c>
      <c r="N21" s="81">
        <v>303000000</v>
      </c>
      <c r="O21" s="27">
        <f t="shared" si="3"/>
        <v>0</v>
      </c>
      <c r="P21" s="27">
        <v>0</v>
      </c>
      <c r="Q21" s="27">
        <v>0</v>
      </c>
      <c r="R21" s="27">
        <f t="shared" si="4"/>
        <v>0</v>
      </c>
      <c r="S21" s="81">
        <v>1840000000</v>
      </c>
      <c r="T21" s="81">
        <v>1840000000</v>
      </c>
      <c r="U21" s="27">
        <f t="shared" si="5"/>
        <v>0</v>
      </c>
      <c r="V21" s="81">
        <v>400000000</v>
      </c>
      <c r="W21" s="81">
        <v>400000000</v>
      </c>
      <c r="X21" s="27">
        <f t="shared" si="6"/>
        <v>0</v>
      </c>
      <c r="Y21" s="27">
        <v>0</v>
      </c>
      <c r="Z21" s="27">
        <v>0</v>
      </c>
      <c r="AA21" s="27">
        <f t="shared" si="7"/>
        <v>0</v>
      </c>
      <c r="AB21" s="27">
        <v>1445062000</v>
      </c>
      <c r="AC21" s="27">
        <v>1445062000</v>
      </c>
      <c r="AD21" s="27">
        <f t="shared" si="8"/>
        <v>0</v>
      </c>
      <c r="AE21" s="27">
        <v>19000000</v>
      </c>
      <c r="AF21" s="27">
        <v>19000000</v>
      </c>
      <c r="AG21" s="27">
        <f t="shared" si="9"/>
        <v>0</v>
      </c>
      <c r="AH21" s="27">
        <v>10000000</v>
      </c>
      <c r="AI21" s="27">
        <v>10000000</v>
      </c>
      <c r="AJ21" s="27">
        <f t="shared" si="10"/>
        <v>0</v>
      </c>
      <c r="AK21" s="81">
        <v>5291062000</v>
      </c>
      <c r="AL21" s="81">
        <v>5291062000</v>
      </c>
      <c r="AM21" s="27">
        <f t="shared" si="11"/>
        <v>0</v>
      </c>
      <c r="AN21" s="81">
        <v>1890000000</v>
      </c>
      <c r="AO21" s="81">
        <v>1890000000</v>
      </c>
      <c r="AP21" s="27">
        <f t="shared" si="12"/>
        <v>0</v>
      </c>
      <c r="AQ21" s="81">
        <v>27000000</v>
      </c>
      <c r="AR21" s="81">
        <v>27000000</v>
      </c>
      <c r="AS21" s="27">
        <f t="shared" si="13"/>
        <v>0</v>
      </c>
      <c r="AT21" s="81">
        <v>1500000000</v>
      </c>
      <c r="AU21" s="81">
        <v>1500000000</v>
      </c>
      <c r="AV21" s="27">
        <f t="shared" si="14"/>
        <v>0</v>
      </c>
      <c r="AW21" s="81">
        <v>400000000</v>
      </c>
      <c r="AX21" s="81">
        <v>400000000</v>
      </c>
      <c r="AY21" s="27">
        <f t="shared" si="15"/>
        <v>0</v>
      </c>
      <c r="AZ21" s="81"/>
      <c r="BA21" s="81"/>
      <c r="BB21" s="27">
        <f t="shared" si="16"/>
        <v>0</v>
      </c>
      <c r="BC21" s="81">
        <v>1445062000</v>
      </c>
      <c r="BD21" s="81">
        <v>1445062000</v>
      </c>
      <c r="BE21" s="27">
        <f t="shared" si="17"/>
        <v>0</v>
      </c>
      <c r="BF21" s="81">
        <v>19000000</v>
      </c>
      <c r="BG21" s="81">
        <v>19000000</v>
      </c>
      <c r="BH21" s="27">
        <f t="shared" si="18"/>
        <v>0</v>
      </c>
      <c r="BI21" s="81">
        <v>10000000</v>
      </c>
      <c r="BJ21" s="81">
        <v>10000000</v>
      </c>
      <c r="BK21" s="27">
        <f t="shared" si="19"/>
        <v>0</v>
      </c>
      <c r="BL21" s="81"/>
      <c r="BM21" s="81"/>
      <c r="BN21" s="27">
        <f t="shared" si="20"/>
        <v>0</v>
      </c>
      <c r="BO21" s="81"/>
      <c r="BP21" s="81"/>
      <c r="BQ21" s="27">
        <f t="shared" si="21"/>
        <v>0</v>
      </c>
      <c r="BR21" s="7"/>
      <c r="BS21" s="7"/>
      <c r="BT21" s="27">
        <f t="shared" si="22"/>
        <v>0</v>
      </c>
      <c r="BU21" s="7"/>
      <c r="BV21" s="7"/>
      <c r="BW21" s="27">
        <f t="shared" si="23"/>
        <v>0</v>
      </c>
      <c r="BX21" s="104">
        <v>276000000</v>
      </c>
      <c r="BY21" s="104">
        <v>276000000</v>
      </c>
      <c r="BZ21" s="27">
        <f t="shared" si="24"/>
        <v>0</v>
      </c>
      <c r="CA21" s="104"/>
      <c r="CB21" s="104"/>
      <c r="CC21" s="27">
        <f t="shared" si="25"/>
        <v>0</v>
      </c>
      <c r="CD21" s="104">
        <v>1164000000</v>
      </c>
      <c r="CE21" s="104">
        <v>1164000000</v>
      </c>
      <c r="CF21" s="27">
        <f t="shared" si="26"/>
        <v>0</v>
      </c>
      <c r="CG21" s="104">
        <v>276000000</v>
      </c>
      <c r="CH21" s="104">
        <v>276000000</v>
      </c>
      <c r="CI21" s="27">
        <f t="shared" si="27"/>
        <v>0</v>
      </c>
      <c r="CJ21" s="3">
        <v>340000000</v>
      </c>
      <c r="CK21" s="3">
        <v>340000000</v>
      </c>
      <c r="CL21" s="27">
        <f t="shared" si="28"/>
        <v>0</v>
      </c>
      <c r="CM21" s="3">
        <v>340000000</v>
      </c>
      <c r="CN21" s="3">
        <v>340000000</v>
      </c>
      <c r="CO21" s="27">
        <f t="shared" si="29"/>
        <v>0</v>
      </c>
    </row>
    <row r="22" spans="1:94" s="26" customFormat="1" ht="24.95" customHeight="1" x14ac:dyDescent="0.25">
      <c r="A22" s="2">
        <v>4</v>
      </c>
      <c r="B22" s="4" t="s">
        <v>52</v>
      </c>
      <c r="C22" s="2">
        <v>14</v>
      </c>
      <c r="D22" s="3">
        <v>14380139616</v>
      </c>
      <c r="E22" s="3">
        <v>14380139616</v>
      </c>
      <c r="F22" s="27">
        <f t="shared" si="0"/>
        <v>0</v>
      </c>
      <c r="G22" s="3">
        <v>2812000000</v>
      </c>
      <c r="H22" s="3">
        <v>2812000000</v>
      </c>
      <c r="I22" s="27">
        <f t="shared" si="1"/>
        <v>0</v>
      </c>
      <c r="J22" s="3">
        <v>1963858385</v>
      </c>
      <c r="K22" s="3">
        <v>1963858385</v>
      </c>
      <c r="L22" s="27">
        <f t="shared" si="2"/>
        <v>0</v>
      </c>
      <c r="M22" s="3">
        <v>303000000</v>
      </c>
      <c r="N22" s="3">
        <v>303000000</v>
      </c>
      <c r="O22" s="27">
        <f t="shared" si="3"/>
        <v>0</v>
      </c>
      <c r="P22" s="62">
        <v>0</v>
      </c>
      <c r="Q22" s="62">
        <v>0</v>
      </c>
      <c r="R22" s="27">
        <f t="shared" si="4"/>
        <v>0</v>
      </c>
      <c r="S22" s="3">
        <v>1820957000</v>
      </c>
      <c r="T22" s="3">
        <v>1820957000</v>
      </c>
      <c r="U22" s="27">
        <f t="shared" si="5"/>
        <v>0</v>
      </c>
      <c r="V22" s="3">
        <v>0</v>
      </c>
      <c r="W22" s="3">
        <v>0</v>
      </c>
      <c r="X22" s="27">
        <f t="shared" si="6"/>
        <v>0</v>
      </c>
      <c r="Y22" s="62">
        <v>6249581353</v>
      </c>
      <c r="Z22" s="62">
        <v>6249581353</v>
      </c>
      <c r="AA22" s="27">
        <f t="shared" si="7"/>
        <v>0</v>
      </c>
      <c r="AB22" s="62">
        <v>1204806878</v>
      </c>
      <c r="AC22" s="62">
        <v>1204806878</v>
      </c>
      <c r="AD22" s="27">
        <f t="shared" si="8"/>
        <v>0</v>
      </c>
      <c r="AE22" s="62">
        <v>18566000</v>
      </c>
      <c r="AF22" s="62">
        <v>18566000</v>
      </c>
      <c r="AG22" s="27">
        <f t="shared" si="9"/>
        <v>0</v>
      </c>
      <c r="AH22" s="62">
        <v>7370000</v>
      </c>
      <c r="AI22" s="62">
        <v>7370000</v>
      </c>
      <c r="AJ22" s="27">
        <f t="shared" si="10"/>
        <v>0</v>
      </c>
      <c r="AK22" s="3">
        <v>10676139616</v>
      </c>
      <c r="AL22" s="3">
        <v>10676139616</v>
      </c>
      <c r="AM22" s="27">
        <f t="shared" si="11"/>
        <v>0</v>
      </c>
      <c r="AN22" s="3">
        <v>1687858385</v>
      </c>
      <c r="AO22" s="3">
        <v>1687858385</v>
      </c>
      <c r="AP22" s="27">
        <f t="shared" si="12"/>
        <v>0</v>
      </c>
      <c r="AQ22" s="3">
        <v>27000000</v>
      </c>
      <c r="AR22" s="3">
        <v>27000000</v>
      </c>
      <c r="AS22" s="27">
        <f t="shared" si="13"/>
        <v>0</v>
      </c>
      <c r="AT22" s="3">
        <v>1480957000</v>
      </c>
      <c r="AU22" s="3">
        <v>1480957000</v>
      </c>
      <c r="AV22" s="27">
        <f t="shared" si="14"/>
        <v>0</v>
      </c>
      <c r="AW22" s="3">
        <v>0</v>
      </c>
      <c r="AX22" s="3">
        <v>0</v>
      </c>
      <c r="AY22" s="27">
        <f t="shared" si="15"/>
        <v>0</v>
      </c>
      <c r="AZ22" s="3">
        <v>6249581353</v>
      </c>
      <c r="BA22" s="3">
        <v>6249581353</v>
      </c>
      <c r="BB22" s="27">
        <f t="shared" si="16"/>
        <v>0</v>
      </c>
      <c r="BC22" s="3">
        <v>1204806878</v>
      </c>
      <c r="BD22" s="3">
        <v>1204806878</v>
      </c>
      <c r="BE22" s="27">
        <f t="shared" si="17"/>
        <v>0</v>
      </c>
      <c r="BF22" s="3">
        <v>18566000</v>
      </c>
      <c r="BG22" s="3">
        <v>18566000</v>
      </c>
      <c r="BH22" s="27">
        <f t="shared" si="18"/>
        <v>0</v>
      </c>
      <c r="BI22" s="3">
        <v>7370000</v>
      </c>
      <c r="BJ22" s="3">
        <v>7370000</v>
      </c>
      <c r="BK22" s="27">
        <f t="shared" si="19"/>
        <v>0</v>
      </c>
      <c r="BL22" s="3"/>
      <c r="BM22" s="3"/>
      <c r="BN22" s="27">
        <f t="shared" si="20"/>
        <v>0</v>
      </c>
      <c r="BO22" s="3"/>
      <c r="BP22" s="3"/>
      <c r="BQ22" s="27">
        <f t="shared" si="21"/>
        <v>0</v>
      </c>
      <c r="BR22" s="3"/>
      <c r="BS22" s="3"/>
      <c r="BT22" s="27">
        <f t="shared" si="22"/>
        <v>0</v>
      </c>
      <c r="BU22" s="3"/>
      <c r="BV22" s="3"/>
      <c r="BW22" s="27">
        <f t="shared" si="23"/>
        <v>0</v>
      </c>
      <c r="BX22" s="103">
        <v>3088000000</v>
      </c>
      <c r="BY22" s="103">
        <v>3088000000</v>
      </c>
      <c r="BZ22" s="27">
        <f t="shared" si="24"/>
        <v>0</v>
      </c>
      <c r="CA22" s="103">
        <v>2812000000</v>
      </c>
      <c r="CB22" s="103">
        <v>2812000000</v>
      </c>
      <c r="CC22" s="27">
        <f t="shared" si="25"/>
        <v>0</v>
      </c>
      <c r="CD22" s="103">
        <v>1163157314</v>
      </c>
      <c r="CE22" s="103">
        <v>1163157314</v>
      </c>
      <c r="CF22" s="27">
        <f t="shared" si="26"/>
        <v>0</v>
      </c>
      <c r="CG22" s="103">
        <v>276000000</v>
      </c>
      <c r="CH22" s="103">
        <v>276000000</v>
      </c>
      <c r="CI22" s="27">
        <f t="shared" si="27"/>
        <v>0</v>
      </c>
      <c r="CJ22" s="3">
        <v>340000000</v>
      </c>
      <c r="CK22" s="3">
        <v>340000000</v>
      </c>
      <c r="CL22" s="27">
        <f t="shared" si="28"/>
        <v>0</v>
      </c>
      <c r="CM22" s="3">
        <v>340000000</v>
      </c>
      <c r="CN22" s="3">
        <v>340000000</v>
      </c>
      <c r="CO22" s="27">
        <f t="shared" si="29"/>
        <v>0</v>
      </c>
    </row>
    <row r="23" spans="1:94" s="82" customFormat="1" ht="24.95" customHeight="1" x14ac:dyDescent="0.25">
      <c r="A23" s="79"/>
      <c r="B23" s="80" t="s">
        <v>47</v>
      </c>
      <c r="C23" s="79">
        <v>15</v>
      </c>
      <c r="D23" s="81">
        <v>9061581353</v>
      </c>
      <c r="E23" s="81">
        <v>9061581353</v>
      </c>
      <c r="F23" s="27">
        <f t="shared" si="0"/>
        <v>0</v>
      </c>
      <c r="G23" s="81">
        <v>2812000000</v>
      </c>
      <c r="H23" s="81">
        <v>2812000000</v>
      </c>
      <c r="I23" s="27">
        <f t="shared" si="1"/>
        <v>0</v>
      </c>
      <c r="J23" s="81">
        <v>0</v>
      </c>
      <c r="K23" s="81">
        <v>0</v>
      </c>
      <c r="L23" s="27">
        <f t="shared" si="2"/>
        <v>0</v>
      </c>
      <c r="M23" s="81">
        <v>0</v>
      </c>
      <c r="N23" s="81">
        <v>0</v>
      </c>
      <c r="O23" s="27">
        <f t="shared" si="3"/>
        <v>0</v>
      </c>
      <c r="P23" s="50">
        <v>0</v>
      </c>
      <c r="Q23" s="50">
        <v>0</v>
      </c>
      <c r="R23" s="27">
        <f t="shared" si="4"/>
        <v>0</v>
      </c>
      <c r="S23" s="81">
        <v>0</v>
      </c>
      <c r="T23" s="81">
        <v>0</v>
      </c>
      <c r="U23" s="27">
        <f t="shared" si="5"/>
        <v>0</v>
      </c>
      <c r="V23" s="81">
        <v>0</v>
      </c>
      <c r="W23" s="81">
        <v>0</v>
      </c>
      <c r="X23" s="27">
        <f t="shared" si="6"/>
        <v>0</v>
      </c>
      <c r="Y23" s="50">
        <v>6249581353</v>
      </c>
      <c r="Z23" s="50">
        <v>6249581353</v>
      </c>
      <c r="AA23" s="27">
        <f t="shared" si="7"/>
        <v>0</v>
      </c>
      <c r="AB23" s="50">
        <v>0</v>
      </c>
      <c r="AC23" s="50">
        <v>0</v>
      </c>
      <c r="AD23" s="27">
        <f t="shared" si="8"/>
        <v>0</v>
      </c>
      <c r="AE23" s="50">
        <v>0</v>
      </c>
      <c r="AF23" s="50">
        <v>0</v>
      </c>
      <c r="AG23" s="27">
        <f t="shared" si="9"/>
        <v>0</v>
      </c>
      <c r="AH23" s="50">
        <v>0</v>
      </c>
      <c r="AI23" s="50">
        <v>0</v>
      </c>
      <c r="AJ23" s="27">
        <f t="shared" si="10"/>
        <v>0</v>
      </c>
      <c r="AK23" s="81">
        <v>6249581353</v>
      </c>
      <c r="AL23" s="81">
        <v>6249581353</v>
      </c>
      <c r="AM23" s="27">
        <f t="shared" si="11"/>
        <v>0</v>
      </c>
      <c r="AN23" s="81"/>
      <c r="AO23" s="81"/>
      <c r="AP23" s="27">
        <f t="shared" si="12"/>
        <v>0</v>
      </c>
      <c r="AQ23" s="81"/>
      <c r="AR23" s="81"/>
      <c r="AS23" s="27">
        <f t="shared" si="13"/>
        <v>0</v>
      </c>
      <c r="AT23" s="81"/>
      <c r="AU23" s="81"/>
      <c r="AV23" s="27">
        <f t="shared" si="14"/>
        <v>0</v>
      </c>
      <c r="AW23" s="81"/>
      <c r="AX23" s="81"/>
      <c r="AY23" s="27">
        <f t="shared" si="15"/>
        <v>0</v>
      </c>
      <c r="AZ23" s="81">
        <v>6249581353</v>
      </c>
      <c r="BA23" s="81">
        <v>6249581353</v>
      </c>
      <c r="BB23" s="27">
        <f t="shared" si="16"/>
        <v>0</v>
      </c>
      <c r="BC23" s="81"/>
      <c r="BD23" s="81"/>
      <c r="BE23" s="27">
        <f t="shared" si="17"/>
        <v>0</v>
      </c>
      <c r="BF23" s="81"/>
      <c r="BG23" s="81"/>
      <c r="BH23" s="27">
        <f t="shared" si="18"/>
        <v>0</v>
      </c>
      <c r="BI23" s="81"/>
      <c r="BJ23" s="81"/>
      <c r="BK23" s="27">
        <f t="shared" si="19"/>
        <v>0</v>
      </c>
      <c r="BL23" s="81"/>
      <c r="BM23" s="81"/>
      <c r="BN23" s="27">
        <f t="shared" si="20"/>
        <v>0</v>
      </c>
      <c r="BO23" s="81"/>
      <c r="BP23" s="81"/>
      <c r="BQ23" s="27">
        <f t="shared" si="21"/>
        <v>0</v>
      </c>
      <c r="BR23" s="7"/>
      <c r="BS23" s="7"/>
      <c r="BT23" s="27">
        <f t="shared" si="22"/>
        <v>0</v>
      </c>
      <c r="BU23" s="7"/>
      <c r="BV23" s="7"/>
      <c r="BW23" s="27">
        <f t="shared" si="23"/>
        <v>0</v>
      </c>
      <c r="BX23" s="81">
        <v>2812000000</v>
      </c>
      <c r="BY23" s="81">
        <v>2812000000</v>
      </c>
      <c r="BZ23" s="27">
        <f t="shared" si="24"/>
        <v>0</v>
      </c>
      <c r="CA23" s="81">
        <v>2812000000</v>
      </c>
      <c r="CB23" s="81">
        <v>2812000000</v>
      </c>
      <c r="CC23" s="27">
        <f t="shared" si="25"/>
        <v>0</v>
      </c>
      <c r="CD23" s="81"/>
      <c r="CE23" s="81"/>
      <c r="CF23" s="27">
        <f t="shared" si="26"/>
        <v>0</v>
      </c>
      <c r="CG23" s="81"/>
      <c r="CH23" s="81"/>
      <c r="CI23" s="27">
        <f t="shared" si="27"/>
        <v>0</v>
      </c>
      <c r="CJ23" s="81"/>
      <c r="CK23" s="81"/>
      <c r="CL23" s="27">
        <f t="shared" si="28"/>
        <v>0</v>
      </c>
      <c r="CM23" s="81"/>
      <c r="CN23" s="81"/>
      <c r="CO23" s="27">
        <f t="shared" si="29"/>
        <v>0</v>
      </c>
    </row>
    <row r="24" spans="1:94" s="82" customFormat="1" ht="24.95" customHeight="1" x14ac:dyDescent="0.25">
      <c r="A24" s="79"/>
      <c r="B24" s="80" t="s">
        <v>48</v>
      </c>
      <c r="C24" s="79">
        <v>16</v>
      </c>
      <c r="D24" s="81">
        <v>5318558263</v>
      </c>
      <c r="E24" s="81">
        <v>5318558263</v>
      </c>
      <c r="F24" s="27">
        <f t="shared" si="0"/>
        <v>0</v>
      </c>
      <c r="G24" s="50">
        <v>0</v>
      </c>
      <c r="H24" s="50">
        <v>0</v>
      </c>
      <c r="I24" s="27">
        <f t="shared" si="1"/>
        <v>0</v>
      </c>
      <c r="J24" s="81">
        <v>1963858385</v>
      </c>
      <c r="K24" s="81">
        <v>1963858385</v>
      </c>
      <c r="L24" s="27">
        <f t="shared" si="2"/>
        <v>0</v>
      </c>
      <c r="M24" s="81">
        <v>303000000</v>
      </c>
      <c r="N24" s="81">
        <v>303000000</v>
      </c>
      <c r="O24" s="27">
        <f t="shared" si="3"/>
        <v>0</v>
      </c>
      <c r="P24" s="50">
        <v>0</v>
      </c>
      <c r="Q24" s="50">
        <v>0</v>
      </c>
      <c r="R24" s="27">
        <f t="shared" si="4"/>
        <v>0</v>
      </c>
      <c r="S24" s="81">
        <v>1820957000</v>
      </c>
      <c r="T24" s="81">
        <v>1820957000</v>
      </c>
      <c r="U24" s="27">
        <f t="shared" si="5"/>
        <v>0</v>
      </c>
      <c r="V24" s="81">
        <v>0</v>
      </c>
      <c r="W24" s="81">
        <v>0</v>
      </c>
      <c r="X24" s="27">
        <f t="shared" si="6"/>
        <v>0</v>
      </c>
      <c r="Y24" s="50">
        <v>0</v>
      </c>
      <c r="Z24" s="50">
        <v>0</v>
      </c>
      <c r="AA24" s="27">
        <f t="shared" si="7"/>
        <v>0</v>
      </c>
      <c r="AB24" s="50">
        <v>1204806878</v>
      </c>
      <c r="AC24" s="50">
        <v>1204806878</v>
      </c>
      <c r="AD24" s="27">
        <f t="shared" si="8"/>
        <v>0</v>
      </c>
      <c r="AE24" s="50">
        <v>18566000</v>
      </c>
      <c r="AF24" s="50">
        <v>18566000</v>
      </c>
      <c r="AG24" s="27">
        <f t="shared" si="9"/>
        <v>0</v>
      </c>
      <c r="AH24" s="50">
        <v>7370000</v>
      </c>
      <c r="AI24" s="50">
        <v>7370000</v>
      </c>
      <c r="AJ24" s="27">
        <f t="shared" si="10"/>
        <v>0</v>
      </c>
      <c r="AK24" s="81">
        <v>4426558263</v>
      </c>
      <c r="AL24" s="81">
        <v>4426558263</v>
      </c>
      <c r="AM24" s="27">
        <f t="shared" si="11"/>
        <v>0</v>
      </c>
      <c r="AN24" s="81">
        <v>1687858385</v>
      </c>
      <c r="AO24" s="81">
        <v>1687858385</v>
      </c>
      <c r="AP24" s="27">
        <f t="shared" si="12"/>
        <v>0</v>
      </c>
      <c r="AQ24" s="81">
        <v>27000000</v>
      </c>
      <c r="AR24" s="81">
        <v>27000000</v>
      </c>
      <c r="AS24" s="27">
        <f t="shared" si="13"/>
        <v>0</v>
      </c>
      <c r="AT24" s="81">
        <v>1480957000</v>
      </c>
      <c r="AU24" s="81">
        <v>1480957000</v>
      </c>
      <c r="AV24" s="27">
        <f t="shared" si="14"/>
        <v>0</v>
      </c>
      <c r="AW24" s="81"/>
      <c r="AX24" s="81"/>
      <c r="AY24" s="27">
        <f t="shared" si="15"/>
        <v>0</v>
      </c>
      <c r="AZ24" s="81"/>
      <c r="BA24" s="81"/>
      <c r="BB24" s="27">
        <f t="shared" si="16"/>
        <v>0</v>
      </c>
      <c r="BC24" s="81">
        <v>1204806878</v>
      </c>
      <c r="BD24" s="81">
        <v>1204806878</v>
      </c>
      <c r="BE24" s="27">
        <f t="shared" si="17"/>
        <v>0</v>
      </c>
      <c r="BF24" s="81">
        <v>18566000</v>
      </c>
      <c r="BG24" s="81">
        <v>18566000</v>
      </c>
      <c r="BH24" s="27">
        <f t="shared" si="18"/>
        <v>0</v>
      </c>
      <c r="BI24" s="81">
        <v>7370000</v>
      </c>
      <c r="BJ24" s="81">
        <v>7370000</v>
      </c>
      <c r="BK24" s="27">
        <f t="shared" si="19"/>
        <v>0</v>
      </c>
      <c r="BL24" s="81"/>
      <c r="BM24" s="81"/>
      <c r="BN24" s="27">
        <f t="shared" si="20"/>
        <v>0</v>
      </c>
      <c r="BO24" s="81"/>
      <c r="BP24" s="81"/>
      <c r="BQ24" s="27">
        <f t="shared" si="21"/>
        <v>0</v>
      </c>
      <c r="BR24" s="7"/>
      <c r="BS24" s="7"/>
      <c r="BT24" s="27">
        <f t="shared" si="22"/>
        <v>0</v>
      </c>
      <c r="BU24" s="7"/>
      <c r="BV24" s="7"/>
      <c r="BW24" s="27">
        <f t="shared" si="23"/>
        <v>0</v>
      </c>
      <c r="BX24" s="81">
        <v>276000000</v>
      </c>
      <c r="BY24" s="81">
        <v>276000000</v>
      </c>
      <c r="BZ24" s="27">
        <f t="shared" si="24"/>
        <v>0</v>
      </c>
      <c r="CA24" s="81"/>
      <c r="CB24" s="81"/>
      <c r="CC24" s="27">
        <f t="shared" si="25"/>
        <v>0</v>
      </c>
      <c r="CD24" s="81">
        <v>1163157314</v>
      </c>
      <c r="CE24" s="81">
        <v>1163157314</v>
      </c>
      <c r="CF24" s="27">
        <f t="shared" si="26"/>
        <v>0</v>
      </c>
      <c r="CG24" s="81">
        <v>276000000</v>
      </c>
      <c r="CH24" s="81">
        <v>276000000</v>
      </c>
      <c r="CI24" s="27">
        <f t="shared" si="27"/>
        <v>0</v>
      </c>
      <c r="CJ24" s="81">
        <v>340000000</v>
      </c>
      <c r="CK24" s="81">
        <v>340000000</v>
      </c>
      <c r="CL24" s="27">
        <f t="shared" si="28"/>
        <v>0</v>
      </c>
      <c r="CM24" s="81">
        <v>340000000</v>
      </c>
      <c r="CN24" s="81">
        <v>340000000</v>
      </c>
      <c r="CO24" s="27">
        <f t="shared" si="29"/>
        <v>0</v>
      </c>
    </row>
    <row r="25" spans="1:94" s="26" customFormat="1" ht="24.95" customHeight="1" x14ac:dyDescent="0.25">
      <c r="A25" s="2">
        <v>5</v>
      </c>
      <c r="B25" s="4" t="s">
        <v>53</v>
      </c>
      <c r="C25" s="2">
        <v>17</v>
      </c>
      <c r="D25" s="3">
        <v>14380139616</v>
      </c>
      <c r="E25" s="3">
        <v>14380139616</v>
      </c>
      <c r="F25" s="27">
        <f t="shared" si="0"/>
        <v>0</v>
      </c>
      <c r="G25" s="3">
        <v>2812000000</v>
      </c>
      <c r="H25" s="3">
        <v>2812000000</v>
      </c>
      <c r="I25" s="27">
        <f t="shared" si="1"/>
        <v>0</v>
      </c>
      <c r="J25" s="3">
        <v>1963858385</v>
      </c>
      <c r="K25" s="3">
        <v>1963858385</v>
      </c>
      <c r="L25" s="27">
        <f t="shared" si="2"/>
        <v>0</v>
      </c>
      <c r="M25" s="3">
        <v>303000000</v>
      </c>
      <c r="N25" s="3">
        <v>303000000</v>
      </c>
      <c r="O25" s="27">
        <f t="shared" si="3"/>
        <v>0</v>
      </c>
      <c r="P25" s="62">
        <v>0</v>
      </c>
      <c r="Q25" s="62">
        <v>0</v>
      </c>
      <c r="R25" s="27">
        <f t="shared" si="4"/>
        <v>0</v>
      </c>
      <c r="S25" s="3">
        <v>1820957000</v>
      </c>
      <c r="T25" s="3">
        <v>1820957000</v>
      </c>
      <c r="U25" s="27">
        <f t="shared" si="5"/>
        <v>0</v>
      </c>
      <c r="V25" s="3">
        <v>0</v>
      </c>
      <c r="W25" s="3">
        <v>0</v>
      </c>
      <c r="X25" s="27">
        <f t="shared" si="6"/>
        <v>0</v>
      </c>
      <c r="Y25" s="62">
        <v>6249581353</v>
      </c>
      <c r="Z25" s="62">
        <v>6249581353</v>
      </c>
      <c r="AA25" s="27">
        <f t="shared" si="7"/>
        <v>0</v>
      </c>
      <c r="AB25" s="62">
        <v>1204806878</v>
      </c>
      <c r="AC25" s="62">
        <v>1204806878</v>
      </c>
      <c r="AD25" s="27">
        <f t="shared" si="8"/>
        <v>0</v>
      </c>
      <c r="AE25" s="62">
        <v>18566000</v>
      </c>
      <c r="AF25" s="62">
        <v>18566000</v>
      </c>
      <c r="AG25" s="27">
        <f t="shared" si="9"/>
        <v>0</v>
      </c>
      <c r="AH25" s="62">
        <v>7370000</v>
      </c>
      <c r="AI25" s="62">
        <v>7370000</v>
      </c>
      <c r="AJ25" s="27">
        <f t="shared" si="10"/>
        <v>0</v>
      </c>
      <c r="AK25" s="3">
        <v>10676139616</v>
      </c>
      <c r="AL25" s="3">
        <v>10676139616</v>
      </c>
      <c r="AM25" s="27">
        <f t="shared" si="11"/>
        <v>0</v>
      </c>
      <c r="AN25" s="3">
        <v>1687858385</v>
      </c>
      <c r="AO25" s="3">
        <v>1687858385</v>
      </c>
      <c r="AP25" s="27">
        <f t="shared" si="12"/>
        <v>0</v>
      </c>
      <c r="AQ25" s="3">
        <v>27000000</v>
      </c>
      <c r="AR25" s="3">
        <v>27000000</v>
      </c>
      <c r="AS25" s="27">
        <f t="shared" si="13"/>
        <v>0</v>
      </c>
      <c r="AT25" s="3">
        <v>1480957000</v>
      </c>
      <c r="AU25" s="3">
        <v>1480957000</v>
      </c>
      <c r="AV25" s="27">
        <f t="shared" si="14"/>
        <v>0</v>
      </c>
      <c r="AW25" s="3">
        <v>0</v>
      </c>
      <c r="AX25" s="3">
        <v>0</v>
      </c>
      <c r="AY25" s="27">
        <f t="shared" si="15"/>
        <v>0</v>
      </c>
      <c r="AZ25" s="3">
        <v>6249581353</v>
      </c>
      <c r="BA25" s="3">
        <v>6249581353</v>
      </c>
      <c r="BB25" s="27">
        <f t="shared" si="16"/>
        <v>0</v>
      </c>
      <c r="BC25" s="3">
        <v>1204806878</v>
      </c>
      <c r="BD25" s="3">
        <v>1204806878</v>
      </c>
      <c r="BE25" s="27">
        <f t="shared" si="17"/>
        <v>0</v>
      </c>
      <c r="BF25" s="3">
        <v>18566000</v>
      </c>
      <c r="BG25" s="3">
        <v>18566000</v>
      </c>
      <c r="BH25" s="27">
        <f t="shared" si="18"/>
        <v>0</v>
      </c>
      <c r="BI25" s="3">
        <v>7370000</v>
      </c>
      <c r="BJ25" s="3">
        <v>7370000</v>
      </c>
      <c r="BK25" s="27">
        <f t="shared" si="19"/>
        <v>0</v>
      </c>
      <c r="BL25" s="3"/>
      <c r="BM25" s="3"/>
      <c r="BN25" s="27">
        <f t="shared" si="20"/>
        <v>0</v>
      </c>
      <c r="BO25" s="3"/>
      <c r="BP25" s="3"/>
      <c r="BQ25" s="27">
        <f t="shared" si="21"/>
        <v>0</v>
      </c>
      <c r="BR25" s="3"/>
      <c r="BS25" s="3"/>
      <c r="BT25" s="27">
        <f t="shared" si="22"/>
        <v>0</v>
      </c>
      <c r="BU25" s="3"/>
      <c r="BV25" s="3"/>
      <c r="BW25" s="27">
        <f t="shared" si="23"/>
        <v>0</v>
      </c>
      <c r="BX25" s="103">
        <v>3088000000</v>
      </c>
      <c r="BY25" s="103">
        <v>3088000000</v>
      </c>
      <c r="BZ25" s="27">
        <f t="shared" si="24"/>
        <v>0</v>
      </c>
      <c r="CA25" s="103">
        <v>2812000000</v>
      </c>
      <c r="CB25" s="103">
        <v>2812000000</v>
      </c>
      <c r="CC25" s="27">
        <f t="shared" si="25"/>
        <v>0</v>
      </c>
      <c r="CD25" s="103">
        <v>1163157314</v>
      </c>
      <c r="CE25" s="103">
        <v>1163157314</v>
      </c>
      <c r="CF25" s="27">
        <f t="shared" si="26"/>
        <v>0</v>
      </c>
      <c r="CG25" s="103">
        <v>276000000</v>
      </c>
      <c r="CH25" s="103">
        <v>276000000</v>
      </c>
      <c r="CI25" s="27">
        <f t="shared" si="27"/>
        <v>0</v>
      </c>
      <c r="CJ25" s="3">
        <v>340000000</v>
      </c>
      <c r="CK25" s="3">
        <v>340000000</v>
      </c>
      <c r="CL25" s="27">
        <f t="shared" si="28"/>
        <v>0</v>
      </c>
      <c r="CM25" s="3">
        <v>340000000</v>
      </c>
      <c r="CN25" s="3">
        <v>340000000</v>
      </c>
      <c r="CO25" s="27">
        <f t="shared" si="29"/>
        <v>0</v>
      </c>
    </row>
    <row r="26" spans="1:94" ht="24.95" customHeight="1" x14ac:dyDescent="0.25">
      <c r="A26" s="79"/>
      <c r="B26" s="80" t="s">
        <v>47</v>
      </c>
      <c r="C26" s="79">
        <v>18</v>
      </c>
      <c r="D26" s="81">
        <v>9061581353</v>
      </c>
      <c r="E26" s="81">
        <v>9061581353</v>
      </c>
      <c r="F26" s="27">
        <f t="shared" si="0"/>
        <v>0</v>
      </c>
      <c r="G26" s="81">
        <v>2812000000</v>
      </c>
      <c r="H26" s="81">
        <v>2812000000</v>
      </c>
      <c r="I26" s="27">
        <f t="shared" si="1"/>
        <v>0</v>
      </c>
      <c r="J26" s="81">
        <v>0</v>
      </c>
      <c r="K26" s="81">
        <v>0</v>
      </c>
      <c r="L26" s="27">
        <f t="shared" si="2"/>
        <v>0</v>
      </c>
      <c r="M26" s="81">
        <v>0</v>
      </c>
      <c r="N26" s="81">
        <v>0</v>
      </c>
      <c r="O26" s="27">
        <f t="shared" si="3"/>
        <v>0</v>
      </c>
      <c r="P26" s="27">
        <v>0</v>
      </c>
      <c r="Q26" s="27">
        <v>0</v>
      </c>
      <c r="R26" s="27">
        <f t="shared" si="4"/>
        <v>0</v>
      </c>
      <c r="S26" s="81">
        <v>0</v>
      </c>
      <c r="T26" s="81">
        <v>0</v>
      </c>
      <c r="U26" s="27">
        <f t="shared" si="5"/>
        <v>0</v>
      </c>
      <c r="V26" s="81">
        <v>0</v>
      </c>
      <c r="W26" s="81">
        <v>0</v>
      </c>
      <c r="X26" s="27">
        <f t="shared" si="6"/>
        <v>0</v>
      </c>
      <c r="Y26" s="27">
        <v>6249581353</v>
      </c>
      <c r="Z26" s="27">
        <v>6249581353</v>
      </c>
      <c r="AA26" s="27">
        <f t="shared" si="7"/>
        <v>0</v>
      </c>
      <c r="AB26" s="27">
        <v>0</v>
      </c>
      <c r="AC26" s="27">
        <v>0</v>
      </c>
      <c r="AD26" s="27">
        <f t="shared" si="8"/>
        <v>0</v>
      </c>
      <c r="AE26" s="27">
        <v>0</v>
      </c>
      <c r="AF26" s="27">
        <v>0</v>
      </c>
      <c r="AG26" s="27">
        <f t="shared" si="9"/>
        <v>0</v>
      </c>
      <c r="AH26" s="27">
        <v>0</v>
      </c>
      <c r="AI26" s="27">
        <v>0</v>
      </c>
      <c r="AJ26" s="27">
        <f t="shared" si="10"/>
        <v>0</v>
      </c>
      <c r="AK26" s="81">
        <v>6249581353</v>
      </c>
      <c r="AL26" s="81">
        <v>6249581353</v>
      </c>
      <c r="AM26" s="27">
        <f t="shared" si="11"/>
        <v>0</v>
      </c>
      <c r="AN26" s="81"/>
      <c r="AO26" s="81"/>
      <c r="AP26" s="27">
        <f t="shared" si="12"/>
        <v>0</v>
      </c>
      <c r="AQ26" s="81"/>
      <c r="AR26" s="81"/>
      <c r="AS26" s="27">
        <f t="shared" si="13"/>
        <v>0</v>
      </c>
      <c r="AT26" s="81"/>
      <c r="AU26" s="81"/>
      <c r="AV26" s="27">
        <f t="shared" si="14"/>
        <v>0</v>
      </c>
      <c r="AW26" s="81"/>
      <c r="AX26" s="81"/>
      <c r="AY26" s="27">
        <f t="shared" si="15"/>
        <v>0</v>
      </c>
      <c r="AZ26" s="81">
        <v>6249581353</v>
      </c>
      <c r="BA26" s="81">
        <v>6249581353</v>
      </c>
      <c r="BB26" s="27">
        <f t="shared" si="16"/>
        <v>0</v>
      </c>
      <c r="BC26" s="105"/>
      <c r="BD26" s="105"/>
      <c r="BE26" s="27">
        <f t="shared" si="17"/>
        <v>0</v>
      </c>
      <c r="BF26" s="105"/>
      <c r="BG26" s="105"/>
      <c r="BH26" s="27">
        <f t="shared" si="18"/>
        <v>0</v>
      </c>
      <c r="BI26" s="105"/>
      <c r="BJ26" s="105"/>
      <c r="BK26" s="27">
        <f t="shared" si="19"/>
        <v>0</v>
      </c>
      <c r="BL26" s="81"/>
      <c r="BM26" s="81"/>
      <c r="BN26" s="27">
        <f t="shared" si="20"/>
        <v>0</v>
      </c>
      <c r="BO26" s="81"/>
      <c r="BP26" s="81"/>
      <c r="BQ26" s="27">
        <f t="shared" si="21"/>
        <v>0</v>
      </c>
      <c r="BR26" s="7"/>
      <c r="BS26" s="7"/>
      <c r="BT26" s="27">
        <f t="shared" si="22"/>
        <v>0</v>
      </c>
      <c r="BU26" s="7"/>
      <c r="BV26" s="7"/>
      <c r="BW26" s="27">
        <f t="shared" si="23"/>
        <v>0</v>
      </c>
      <c r="BX26" s="81">
        <v>2812000000</v>
      </c>
      <c r="BY26" s="81">
        <v>2812000000</v>
      </c>
      <c r="BZ26" s="27">
        <f t="shared" si="24"/>
        <v>0</v>
      </c>
      <c r="CA26" s="81">
        <v>2812000000</v>
      </c>
      <c r="CB26" s="81">
        <v>2812000000</v>
      </c>
      <c r="CC26" s="27">
        <f t="shared" si="25"/>
        <v>0</v>
      </c>
      <c r="CD26" s="81"/>
      <c r="CE26" s="81"/>
      <c r="CF26" s="27">
        <f t="shared" si="26"/>
        <v>0</v>
      </c>
      <c r="CG26" s="81"/>
      <c r="CH26" s="81"/>
      <c r="CI26" s="27">
        <f t="shared" si="27"/>
        <v>0</v>
      </c>
      <c r="CJ26" s="81"/>
      <c r="CK26" s="81"/>
      <c r="CL26" s="27">
        <f t="shared" si="28"/>
        <v>0</v>
      </c>
      <c r="CM26" s="81"/>
      <c r="CN26" s="81"/>
      <c r="CO26" s="27">
        <f t="shared" si="29"/>
        <v>0</v>
      </c>
    </row>
    <row r="27" spans="1:94" s="82" customFormat="1" ht="24.95" customHeight="1" x14ac:dyDescent="0.25">
      <c r="A27" s="79"/>
      <c r="B27" s="80" t="s">
        <v>48</v>
      </c>
      <c r="C27" s="79">
        <v>19</v>
      </c>
      <c r="D27" s="81">
        <v>5318558263</v>
      </c>
      <c r="E27" s="81">
        <v>5318558263</v>
      </c>
      <c r="F27" s="27">
        <f t="shared" si="0"/>
        <v>0</v>
      </c>
      <c r="G27" s="50">
        <v>0</v>
      </c>
      <c r="H27" s="50">
        <v>0</v>
      </c>
      <c r="I27" s="27">
        <f t="shared" si="1"/>
        <v>0</v>
      </c>
      <c r="J27" s="81">
        <v>1963858385</v>
      </c>
      <c r="K27" s="81">
        <v>1963858385</v>
      </c>
      <c r="L27" s="27">
        <f t="shared" si="2"/>
        <v>0</v>
      </c>
      <c r="M27" s="81">
        <v>303000000</v>
      </c>
      <c r="N27" s="81">
        <v>303000000</v>
      </c>
      <c r="O27" s="27">
        <f t="shared" si="3"/>
        <v>0</v>
      </c>
      <c r="P27" s="50">
        <v>0</v>
      </c>
      <c r="Q27" s="50">
        <v>0</v>
      </c>
      <c r="R27" s="27">
        <f t="shared" si="4"/>
        <v>0</v>
      </c>
      <c r="S27" s="81">
        <v>1820957000</v>
      </c>
      <c r="T27" s="81">
        <v>1820957000</v>
      </c>
      <c r="U27" s="27">
        <f t="shared" si="5"/>
        <v>0</v>
      </c>
      <c r="V27" s="81">
        <v>0</v>
      </c>
      <c r="W27" s="81">
        <v>0</v>
      </c>
      <c r="X27" s="27">
        <f t="shared" si="6"/>
        <v>0</v>
      </c>
      <c r="Y27" s="50">
        <v>0</v>
      </c>
      <c r="Z27" s="50">
        <v>0</v>
      </c>
      <c r="AA27" s="27">
        <f t="shared" si="7"/>
        <v>0</v>
      </c>
      <c r="AB27" s="50">
        <v>1204806878</v>
      </c>
      <c r="AC27" s="50">
        <v>1204806878</v>
      </c>
      <c r="AD27" s="27">
        <f t="shared" si="8"/>
        <v>0</v>
      </c>
      <c r="AE27" s="50">
        <v>18566000</v>
      </c>
      <c r="AF27" s="50">
        <v>18566000</v>
      </c>
      <c r="AG27" s="27">
        <f t="shared" si="9"/>
        <v>0</v>
      </c>
      <c r="AH27" s="50">
        <v>7370000</v>
      </c>
      <c r="AI27" s="50">
        <v>7370000</v>
      </c>
      <c r="AJ27" s="27">
        <f t="shared" si="10"/>
        <v>0</v>
      </c>
      <c r="AK27" s="81">
        <v>4426558263</v>
      </c>
      <c r="AL27" s="81">
        <v>4426558263</v>
      </c>
      <c r="AM27" s="27">
        <f t="shared" si="11"/>
        <v>0</v>
      </c>
      <c r="AN27" s="81">
        <v>1687858385</v>
      </c>
      <c r="AO27" s="81">
        <v>1687858385</v>
      </c>
      <c r="AP27" s="27">
        <f t="shared" si="12"/>
        <v>0</v>
      </c>
      <c r="AQ27" s="81">
        <v>27000000</v>
      </c>
      <c r="AR27" s="81">
        <v>27000000</v>
      </c>
      <c r="AS27" s="27">
        <f t="shared" si="13"/>
        <v>0</v>
      </c>
      <c r="AT27" s="81">
        <v>1480957000</v>
      </c>
      <c r="AU27" s="81">
        <v>1480957000</v>
      </c>
      <c r="AV27" s="27">
        <f t="shared" si="14"/>
        <v>0</v>
      </c>
      <c r="AW27" s="81">
        <v>0</v>
      </c>
      <c r="AX27" s="81">
        <v>0</v>
      </c>
      <c r="AY27" s="27">
        <f t="shared" si="15"/>
        <v>0</v>
      </c>
      <c r="AZ27" s="81"/>
      <c r="BA27" s="81"/>
      <c r="BB27" s="27">
        <f t="shared" si="16"/>
        <v>0</v>
      </c>
      <c r="BC27" s="81">
        <v>1204806878</v>
      </c>
      <c r="BD27" s="81">
        <v>1204806878</v>
      </c>
      <c r="BE27" s="27">
        <f t="shared" si="17"/>
        <v>0</v>
      </c>
      <c r="BF27" s="81">
        <v>18566000</v>
      </c>
      <c r="BG27" s="81">
        <v>18566000</v>
      </c>
      <c r="BH27" s="27">
        <f t="shared" si="18"/>
        <v>0</v>
      </c>
      <c r="BI27" s="81">
        <v>7370000</v>
      </c>
      <c r="BJ27" s="81">
        <v>7370000</v>
      </c>
      <c r="BK27" s="27">
        <f t="shared" si="19"/>
        <v>0</v>
      </c>
      <c r="BL27" s="81"/>
      <c r="BM27" s="81"/>
      <c r="BN27" s="27">
        <f t="shared" si="20"/>
        <v>0</v>
      </c>
      <c r="BO27" s="81"/>
      <c r="BP27" s="81"/>
      <c r="BQ27" s="27">
        <f t="shared" si="21"/>
        <v>0</v>
      </c>
      <c r="BR27" s="7"/>
      <c r="BS27" s="7"/>
      <c r="BT27" s="27">
        <f t="shared" si="22"/>
        <v>0</v>
      </c>
      <c r="BU27" s="7"/>
      <c r="BV27" s="7"/>
      <c r="BW27" s="27">
        <f t="shared" si="23"/>
        <v>0</v>
      </c>
      <c r="BX27" s="81">
        <v>276000000</v>
      </c>
      <c r="BY27" s="81">
        <v>276000000</v>
      </c>
      <c r="BZ27" s="27">
        <f t="shared" si="24"/>
        <v>0</v>
      </c>
      <c r="CA27" s="81"/>
      <c r="CB27" s="81"/>
      <c r="CC27" s="27">
        <f t="shared" si="25"/>
        <v>0</v>
      </c>
      <c r="CD27" s="81">
        <v>1163157314</v>
      </c>
      <c r="CE27" s="81">
        <v>1163157314</v>
      </c>
      <c r="CF27" s="27">
        <f t="shared" si="26"/>
        <v>0</v>
      </c>
      <c r="CG27" s="81">
        <v>276000000</v>
      </c>
      <c r="CH27" s="81">
        <v>276000000</v>
      </c>
      <c r="CI27" s="27">
        <f t="shared" si="27"/>
        <v>0</v>
      </c>
      <c r="CJ27" s="81">
        <v>340000000</v>
      </c>
      <c r="CK27" s="81">
        <v>340000000</v>
      </c>
      <c r="CL27" s="27">
        <f t="shared" si="28"/>
        <v>0</v>
      </c>
      <c r="CM27" s="81">
        <v>340000000</v>
      </c>
      <c r="CN27" s="81">
        <v>340000000</v>
      </c>
      <c r="CO27" s="27">
        <f t="shared" si="29"/>
        <v>0</v>
      </c>
    </row>
    <row r="28" spans="1:94" s="26" customFormat="1" ht="24.95" customHeight="1" x14ac:dyDescent="0.25">
      <c r="A28" s="2">
        <v>6</v>
      </c>
      <c r="B28" s="4" t="s">
        <v>54</v>
      </c>
      <c r="C28" s="2">
        <v>20</v>
      </c>
      <c r="D28" s="3">
        <v>464503737</v>
      </c>
      <c r="E28" s="3">
        <v>464503737</v>
      </c>
      <c r="F28" s="27">
        <f t="shared" si="0"/>
        <v>0</v>
      </c>
      <c r="G28" s="62">
        <v>0</v>
      </c>
      <c r="H28" s="62">
        <v>0</v>
      </c>
      <c r="I28" s="27">
        <f t="shared" si="1"/>
        <v>0</v>
      </c>
      <c r="J28" s="3">
        <v>202141615</v>
      </c>
      <c r="K28" s="3">
        <v>202141615</v>
      </c>
      <c r="L28" s="27">
        <f t="shared" si="2"/>
        <v>0</v>
      </c>
      <c r="M28" s="3">
        <v>0</v>
      </c>
      <c r="N28" s="3">
        <v>0</v>
      </c>
      <c r="O28" s="27">
        <f t="shared" si="3"/>
        <v>0</v>
      </c>
      <c r="P28" s="62">
        <v>0</v>
      </c>
      <c r="Q28" s="62">
        <v>0</v>
      </c>
      <c r="R28" s="27">
        <f t="shared" si="4"/>
        <v>0</v>
      </c>
      <c r="S28" s="3">
        <v>19043000</v>
      </c>
      <c r="T28" s="3">
        <v>19043000</v>
      </c>
      <c r="U28" s="27">
        <f t="shared" si="5"/>
        <v>0</v>
      </c>
      <c r="V28" s="3">
        <v>0</v>
      </c>
      <c r="W28" s="3">
        <v>0</v>
      </c>
      <c r="X28" s="27">
        <f t="shared" si="6"/>
        <v>0</v>
      </c>
      <c r="Y28" s="62">
        <v>0</v>
      </c>
      <c r="Z28" s="62">
        <v>0</v>
      </c>
      <c r="AA28" s="27">
        <f t="shared" si="7"/>
        <v>0</v>
      </c>
      <c r="AB28" s="62">
        <v>240255122</v>
      </c>
      <c r="AC28" s="62">
        <v>240255122</v>
      </c>
      <c r="AD28" s="27">
        <f t="shared" si="8"/>
        <v>0</v>
      </c>
      <c r="AE28" s="62">
        <v>434000</v>
      </c>
      <c r="AF28" s="62">
        <v>434000</v>
      </c>
      <c r="AG28" s="27">
        <f t="shared" si="9"/>
        <v>0</v>
      </c>
      <c r="AH28" s="62">
        <v>2630000</v>
      </c>
      <c r="AI28" s="62">
        <v>2630000</v>
      </c>
      <c r="AJ28" s="27">
        <f t="shared" si="10"/>
        <v>0</v>
      </c>
      <c r="AK28" s="3">
        <v>464503737</v>
      </c>
      <c r="AL28" s="3">
        <v>464503737</v>
      </c>
      <c r="AM28" s="27">
        <f t="shared" si="11"/>
        <v>0</v>
      </c>
      <c r="AN28" s="3">
        <v>202141615</v>
      </c>
      <c r="AO28" s="3">
        <v>202141615</v>
      </c>
      <c r="AP28" s="27">
        <f t="shared" si="12"/>
        <v>0</v>
      </c>
      <c r="AQ28" s="3">
        <v>0</v>
      </c>
      <c r="AR28" s="3">
        <v>0</v>
      </c>
      <c r="AS28" s="27">
        <f t="shared" si="13"/>
        <v>0</v>
      </c>
      <c r="AT28" s="3">
        <v>19043000</v>
      </c>
      <c r="AU28" s="3">
        <v>19043000</v>
      </c>
      <c r="AV28" s="27">
        <f t="shared" si="14"/>
        <v>0</v>
      </c>
      <c r="AW28" s="3">
        <v>0</v>
      </c>
      <c r="AX28" s="3">
        <v>0</v>
      </c>
      <c r="AY28" s="27">
        <f t="shared" si="15"/>
        <v>0</v>
      </c>
      <c r="AZ28" s="3">
        <v>0</v>
      </c>
      <c r="BA28" s="3">
        <v>0</v>
      </c>
      <c r="BB28" s="27">
        <f t="shared" si="16"/>
        <v>0</v>
      </c>
      <c r="BC28" s="3">
        <v>240255122</v>
      </c>
      <c r="BD28" s="3">
        <v>240255122</v>
      </c>
      <c r="BE28" s="27">
        <f t="shared" si="17"/>
        <v>0</v>
      </c>
      <c r="BF28" s="3">
        <v>434000</v>
      </c>
      <c r="BG28" s="3">
        <v>434000</v>
      </c>
      <c r="BH28" s="27">
        <f t="shared" si="18"/>
        <v>0</v>
      </c>
      <c r="BI28" s="3">
        <v>2630000</v>
      </c>
      <c r="BJ28" s="3">
        <v>2630000</v>
      </c>
      <c r="BK28" s="27">
        <f t="shared" si="19"/>
        <v>0</v>
      </c>
      <c r="BL28" s="3"/>
      <c r="BM28" s="3"/>
      <c r="BN28" s="27">
        <f t="shared" si="20"/>
        <v>0</v>
      </c>
      <c r="BO28" s="3"/>
      <c r="BP28" s="3"/>
      <c r="BQ28" s="27">
        <f t="shared" si="21"/>
        <v>0</v>
      </c>
      <c r="BR28" s="3"/>
      <c r="BS28" s="3"/>
      <c r="BT28" s="27">
        <f t="shared" si="22"/>
        <v>0</v>
      </c>
      <c r="BU28" s="3"/>
      <c r="BV28" s="3"/>
      <c r="BW28" s="27">
        <f t="shared" si="23"/>
        <v>0</v>
      </c>
      <c r="BX28" s="62"/>
      <c r="BY28" s="62"/>
      <c r="BZ28" s="27">
        <f t="shared" si="24"/>
        <v>0</v>
      </c>
      <c r="CA28" s="62"/>
      <c r="CB28" s="62"/>
      <c r="CC28" s="27">
        <f t="shared" si="25"/>
        <v>0</v>
      </c>
      <c r="CD28" s="62"/>
      <c r="CE28" s="62"/>
      <c r="CF28" s="27">
        <f t="shared" si="26"/>
        <v>0</v>
      </c>
      <c r="CG28" s="62"/>
      <c r="CH28" s="62"/>
      <c r="CI28" s="27">
        <f t="shared" si="27"/>
        <v>0</v>
      </c>
      <c r="CJ28" s="103">
        <v>0</v>
      </c>
      <c r="CK28" s="103">
        <v>0</v>
      </c>
      <c r="CL28" s="27">
        <f t="shared" si="28"/>
        <v>0</v>
      </c>
      <c r="CM28" s="103">
        <v>0</v>
      </c>
      <c r="CN28" s="103">
        <v>0</v>
      </c>
      <c r="CO28" s="27">
        <f t="shared" si="29"/>
        <v>0</v>
      </c>
      <c r="CP28" s="83"/>
    </row>
    <row r="29" spans="1:94" ht="24.95" customHeight="1" x14ac:dyDescent="0.25">
      <c r="A29" s="79">
        <v>61</v>
      </c>
      <c r="B29" s="80" t="s">
        <v>137</v>
      </c>
      <c r="C29" s="79">
        <v>21</v>
      </c>
      <c r="D29" s="50">
        <v>0</v>
      </c>
      <c r="E29" s="50">
        <v>0</v>
      </c>
      <c r="F29" s="27">
        <f t="shared" si="0"/>
        <v>0</v>
      </c>
      <c r="G29" s="50">
        <v>0</v>
      </c>
      <c r="H29" s="50">
        <v>0</v>
      </c>
      <c r="I29" s="27">
        <f t="shared" si="1"/>
        <v>0</v>
      </c>
      <c r="J29" s="50">
        <v>0</v>
      </c>
      <c r="K29" s="50">
        <v>0</v>
      </c>
      <c r="L29" s="27">
        <f t="shared" si="2"/>
        <v>0</v>
      </c>
      <c r="M29" s="50">
        <v>0</v>
      </c>
      <c r="N29" s="50">
        <v>0</v>
      </c>
      <c r="O29" s="27">
        <f t="shared" si="3"/>
        <v>0</v>
      </c>
      <c r="P29" s="50">
        <v>0</v>
      </c>
      <c r="Q29" s="50">
        <v>0</v>
      </c>
      <c r="R29" s="27">
        <f t="shared" si="4"/>
        <v>0</v>
      </c>
      <c r="S29" s="50">
        <v>0</v>
      </c>
      <c r="T29" s="50">
        <v>0</v>
      </c>
      <c r="U29" s="27">
        <f t="shared" si="5"/>
        <v>0</v>
      </c>
      <c r="V29" s="50">
        <v>0</v>
      </c>
      <c r="W29" s="50">
        <v>0</v>
      </c>
      <c r="X29" s="27">
        <f t="shared" si="6"/>
        <v>0</v>
      </c>
      <c r="Y29" s="50">
        <v>0</v>
      </c>
      <c r="Z29" s="50">
        <v>0</v>
      </c>
      <c r="AA29" s="27">
        <f t="shared" si="7"/>
        <v>0</v>
      </c>
      <c r="AB29" s="50">
        <v>0</v>
      </c>
      <c r="AC29" s="50">
        <v>0</v>
      </c>
      <c r="AD29" s="27">
        <f t="shared" si="8"/>
        <v>0</v>
      </c>
      <c r="AE29" s="50">
        <v>0</v>
      </c>
      <c r="AF29" s="50">
        <v>0</v>
      </c>
      <c r="AG29" s="27">
        <f t="shared" si="9"/>
        <v>0</v>
      </c>
      <c r="AH29" s="50">
        <v>0</v>
      </c>
      <c r="AI29" s="50">
        <v>0</v>
      </c>
      <c r="AJ29" s="27">
        <f t="shared" si="10"/>
        <v>0</v>
      </c>
      <c r="AK29" s="50">
        <v>0</v>
      </c>
      <c r="AL29" s="50">
        <v>0</v>
      </c>
      <c r="AM29" s="27">
        <f t="shared" si="11"/>
        <v>0</v>
      </c>
      <c r="AN29" s="81"/>
      <c r="AO29" s="81"/>
      <c r="AP29" s="27">
        <f t="shared" si="12"/>
        <v>0</v>
      </c>
      <c r="AQ29" s="81"/>
      <c r="AR29" s="81"/>
      <c r="AS29" s="27">
        <f t="shared" si="13"/>
        <v>0</v>
      </c>
      <c r="AT29" s="81"/>
      <c r="AU29" s="81"/>
      <c r="AV29" s="27">
        <f t="shared" si="14"/>
        <v>0</v>
      </c>
      <c r="AW29" s="81"/>
      <c r="AX29" s="81"/>
      <c r="AY29" s="27">
        <f t="shared" si="15"/>
        <v>0</v>
      </c>
      <c r="AZ29" s="81"/>
      <c r="BA29" s="81"/>
      <c r="BB29" s="27">
        <f t="shared" si="16"/>
        <v>0</v>
      </c>
      <c r="BC29" s="81"/>
      <c r="BD29" s="81"/>
      <c r="BE29" s="27">
        <f t="shared" si="17"/>
        <v>0</v>
      </c>
      <c r="BF29" s="81"/>
      <c r="BG29" s="81"/>
      <c r="BH29" s="27">
        <f t="shared" si="18"/>
        <v>0</v>
      </c>
      <c r="BI29" s="81"/>
      <c r="BJ29" s="81"/>
      <c r="BK29" s="27">
        <f t="shared" si="19"/>
        <v>0</v>
      </c>
      <c r="BL29" s="81"/>
      <c r="BM29" s="81"/>
      <c r="BN29" s="27">
        <f t="shared" si="20"/>
        <v>0</v>
      </c>
      <c r="BO29" s="81"/>
      <c r="BP29" s="81"/>
      <c r="BQ29" s="27">
        <f t="shared" si="21"/>
        <v>0</v>
      </c>
      <c r="BR29" s="7"/>
      <c r="BS29" s="7"/>
      <c r="BT29" s="27">
        <f t="shared" si="22"/>
        <v>0</v>
      </c>
      <c r="BU29" s="7"/>
      <c r="BV29" s="7"/>
      <c r="BW29" s="27">
        <f t="shared" si="23"/>
        <v>0</v>
      </c>
      <c r="BX29" s="50"/>
      <c r="BY29" s="50"/>
      <c r="BZ29" s="27">
        <f t="shared" si="24"/>
        <v>0</v>
      </c>
      <c r="CA29" s="50"/>
      <c r="CB29" s="50"/>
      <c r="CC29" s="27">
        <f t="shared" si="25"/>
        <v>0</v>
      </c>
      <c r="CD29" s="67">
        <v>0</v>
      </c>
      <c r="CE29" s="67">
        <v>0</v>
      </c>
      <c r="CF29" s="27">
        <f t="shared" si="26"/>
        <v>0</v>
      </c>
      <c r="CG29" s="67">
        <v>0</v>
      </c>
      <c r="CH29" s="67">
        <v>0</v>
      </c>
      <c r="CI29" s="27">
        <f t="shared" si="27"/>
        <v>0</v>
      </c>
      <c r="CJ29" s="81"/>
      <c r="CK29" s="81"/>
      <c r="CL29" s="27">
        <f t="shared" si="28"/>
        <v>0</v>
      </c>
      <c r="CM29" s="81"/>
      <c r="CN29" s="81"/>
      <c r="CO29" s="27">
        <f t="shared" si="29"/>
        <v>0</v>
      </c>
      <c r="CP29" s="75"/>
    </row>
    <row r="30" spans="1:94" ht="24.95" customHeight="1" x14ac:dyDescent="0.25">
      <c r="A30" s="5"/>
      <c r="B30" s="6" t="s">
        <v>55</v>
      </c>
      <c r="C30" s="5">
        <v>22</v>
      </c>
      <c r="D30" s="27">
        <v>0</v>
      </c>
      <c r="E30" s="27">
        <v>0</v>
      </c>
      <c r="F30" s="27">
        <f t="shared" si="0"/>
        <v>0</v>
      </c>
      <c r="G30" s="27">
        <v>0</v>
      </c>
      <c r="H30" s="27">
        <v>0</v>
      </c>
      <c r="I30" s="27">
        <f t="shared" si="1"/>
        <v>0</v>
      </c>
      <c r="J30" s="27">
        <v>0</v>
      </c>
      <c r="K30" s="27">
        <v>0</v>
      </c>
      <c r="L30" s="27">
        <f t="shared" si="2"/>
        <v>0</v>
      </c>
      <c r="M30" s="27">
        <v>0</v>
      </c>
      <c r="N30" s="27">
        <v>0</v>
      </c>
      <c r="O30" s="27">
        <f t="shared" si="3"/>
        <v>0</v>
      </c>
      <c r="P30" s="27">
        <v>0</v>
      </c>
      <c r="Q30" s="27">
        <v>0</v>
      </c>
      <c r="R30" s="27">
        <f t="shared" si="4"/>
        <v>0</v>
      </c>
      <c r="S30" s="27">
        <v>0</v>
      </c>
      <c r="T30" s="27">
        <v>0</v>
      </c>
      <c r="U30" s="27">
        <f t="shared" si="5"/>
        <v>0</v>
      </c>
      <c r="V30" s="27">
        <v>0</v>
      </c>
      <c r="W30" s="27">
        <v>0</v>
      </c>
      <c r="X30" s="27">
        <f t="shared" si="6"/>
        <v>0</v>
      </c>
      <c r="Y30" s="27">
        <v>0</v>
      </c>
      <c r="Z30" s="27">
        <v>0</v>
      </c>
      <c r="AA30" s="27">
        <f t="shared" si="7"/>
        <v>0</v>
      </c>
      <c r="AB30" s="27">
        <v>0</v>
      </c>
      <c r="AC30" s="27">
        <v>0</v>
      </c>
      <c r="AD30" s="27">
        <f t="shared" si="8"/>
        <v>0</v>
      </c>
      <c r="AE30" s="27">
        <v>0</v>
      </c>
      <c r="AF30" s="27">
        <v>0</v>
      </c>
      <c r="AG30" s="27">
        <f t="shared" si="9"/>
        <v>0</v>
      </c>
      <c r="AH30" s="27">
        <v>0</v>
      </c>
      <c r="AI30" s="27">
        <v>0</v>
      </c>
      <c r="AJ30" s="27">
        <f t="shared" si="10"/>
        <v>0</v>
      </c>
      <c r="AK30" s="27">
        <v>0</v>
      </c>
      <c r="AL30" s="27">
        <v>0</v>
      </c>
      <c r="AM30" s="27">
        <f t="shared" si="11"/>
        <v>0</v>
      </c>
      <c r="AN30" s="7"/>
      <c r="AO30" s="7"/>
      <c r="AP30" s="27">
        <f t="shared" si="12"/>
        <v>0</v>
      </c>
      <c r="AQ30" s="7"/>
      <c r="AR30" s="7"/>
      <c r="AS30" s="27">
        <f t="shared" si="13"/>
        <v>0</v>
      </c>
      <c r="AT30" s="7"/>
      <c r="AU30" s="7"/>
      <c r="AV30" s="27">
        <f t="shared" si="14"/>
        <v>0</v>
      </c>
      <c r="AW30" s="7"/>
      <c r="AX30" s="7"/>
      <c r="AY30" s="27">
        <f t="shared" si="15"/>
        <v>0</v>
      </c>
      <c r="AZ30" s="7"/>
      <c r="BA30" s="7"/>
      <c r="BB30" s="27">
        <f t="shared" si="16"/>
        <v>0</v>
      </c>
      <c r="BC30" s="7"/>
      <c r="BD30" s="7"/>
      <c r="BE30" s="27">
        <f t="shared" si="17"/>
        <v>0</v>
      </c>
      <c r="BF30" s="7"/>
      <c r="BG30" s="7"/>
      <c r="BH30" s="27">
        <f t="shared" si="18"/>
        <v>0</v>
      </c>
      <c r="BI30" s="7"/>
      <c r="BJ30" s="7"/>
      <c r="BK30" s="27">
        <f t="shared" si="19"/>
        <v>0</v>
      </c>
      <c r="BL30" s="7"/>
      <c r="BM30" s="7"/>
      <c r="BN30" s="27">
        <f t="shared" si="20"/>
        <v>0</v>
      </c>
      <c r="BO30" s="7"/>
      <c r="BP30" s="7"/>
      <c r="BQ30" s="27">
        <f t="shared" si="21"/>
        <v>0</v>
      </c>
      <c r="BR30" s="7"/>
      <c r="BS30" s="7"/>
      <c r="BT30" s="27">
        <f t="shared" si="22"/>
        <v>0</v>
      </c>
      <c r="BU30" s="7"/>
      <c r="BV30" s="7"/>
      <c r="BW30" s="27">
        <f t="shared" si="23"/>
        <v>0</v>
      </c>
      <c r="BX30" s="62"/>
      <c r="BY30" s="62"/>
      <c r="BZ30" s="27">
        <f t="shared" si="24"/>
        <v>0</v>
      </c>
      <c r="CA30" s="62"/>
      <c r="CB30" s="62"/>
      <c r="CC30" s="27">
        <f t="shared" si="25"/>
        <v>0</v>
      </c>
      <c r="CD30" s="62"/>
      <c r="CE30" s="62"/>
      <c r="CF30" s="27">
        <f t="shared" si="26"/>
        <v>0</v>
      </c>
      <c r="CG30" s="62"/>
      <c r="CH30" s="62"/>
      <c r="CI30" s="27">
        <f t="shared" si="27"/>
        <v>0</v>
      </c>
      <c r="CJ30" s="7"/>
      <c r="CK30" s="7"/>
      <c r="CL30" s="27">
        <f t="shared" si="28"/>
        <v>0</v>
      </c>
      <c r="CM30" s="7"/>
      <c r="CN30" s="7"/>
      <c r="CO30" s="27">
        <f t="shared" si="29"/>
        <v>0</v>
      </c>
      <c r="CP30" s="75"/>
    </row>
    <row r="31" spans="1:94" ht="24.95" customHeight="1" x14ac:dyDescent="0.25">
      <c r="A31" s="5"/>
      <c r="B31" s="6" t="s">
        <v>138</v>
      </c>
      <c r="C31" s="5">
        <v>23</v>
      </c>
      <c r="D31" s="50">
        <v>0</v>
      </c>
      <c r="E31" s="50">
        <v>0</v>
      </c>
      <c r="F31" s="27">
        <f t="shared" si="0"/>
        <v>0</v>
      </c>
      <c r="G31" s="27">
        <v>0</v>
      </c>
      <c r="H31" s="27">
        <v>0</v>
      </c>
      <c r="I31" s="27">
        <f t="shared" si="1"/>
        <v>0</v>
      </c>
      <c r="J31" s="27">
        <v>0</v>
      </c>
      <c r="K31" s="27">
        <v>0</v>
      </c>
      <c r="L31" s="27">
        <f t="shared" si="2"/>
        <v>0</v>
      </c>
      <c r="M31" s="27">
        <v>0</v>
      </c>
      <c r="N31" s="27">
        <v>0</v>
      </c>
      <c r="O31" s="27">
        <f t="shared" si="3"/>
        <v>0</v>
      </c>
      <c r="P31" s="27">
        <v>0</v>
      </c>
      <c r="Q31" s="27">
        <v>0</v>
      </c>
      <c r="R31" s="27">
        <f t="shared" si="4"/>
        <v>0</v>
      </c>
      <c r="S31" s="27">
        <v>0</v>
      </c>
      <c r="T31" s="27">
        <v>0</v>
      </c>
      <c r="U31" s="27">
        <f t="shared" si="5"/>
        <v>0</v>
      </c>
      <c r="V31" s="27">
        <v>0</v>
      </c>
      <c r="W31" s="27">
        <v>0</v>
      </c>
      <c r="X31" s="27">
        <f t="shared" si="6"/>
        <v>0</v>
      </c>
      <c r="Y31" s="27">
        <v>0</v>
      </c>
      <c r="Z31" s="27">
        <v>0</v>
      </c>
      <c r="AA31" s="27">
        <f t="shared" si="7"/>
        <v>0</v>
      </c>
      <c r="AB31" s="27">
        <v>0</v>
      </c>
      <c r="AC31" s="27">
        <v>0</v>
      </c>
      <c r="AD31" s="27">
        <f t="shared" si="8"/>
        <v>0</v>
      </c>
      <c r="AE31" s="27">
        <v>0</v>
      </c>
      <c r="AF31" s="27">
        <v>0</v>
      </c>
      <c r="AG31" s="27">
        <f t="shared" si="9"/>
        <v>0</v>
      </c>
      <c r="AH31" s="27">
        <v>0</v>
      </c>
      <c r="AI31" s="27">
        <v>0</v>
      </c>
      <c r="AJ31" s="27">
        <f t="shared" si="10"/>
        <v>0</v>
      </c>
      <c r="AK31" s="27">
        <v>0</v>
      </c>
      <c r="AL31" s="27">
        <v>0</v>
      </c>
      <c r="AM31" s="27">
        <f t="shared" si="11"/>
        <v>0</v>
      </c>
      <c r="AN31" s="7"/>
      <c r="AO31" s="7"/>
      <c r="AP31" s="27">
        <f t="shared" si="12"/>
        <v>0</v>
      </c>
      <c r="AQ31" s="7"/>
      <c r="AR31" s="7"/>
      <c r="AS31" s="27">
        <f t="shared" si="13"/>
        <v>0</v>
      </c>
      <c r="AT31" s="7"/>
      <c r="AU31" s="7"/>
      <c r="AV31" s="27">
        <f t="shared" si="14"/>
        <v>0</v>
      </c>
      <c r="AW31" s="7"/>
      <c r="AX31" s="7"/>
      <c r="AY31" s="27">
        <f t="shared" si="15"/>
        <v>0</v>
      </c>
      <c r="AZ31" s="7"/>
      <c r="BA31" s="7"/>
      <c r="BB31" s="27">
        <f t="shared" si="16"/>
        <v>0</v>
      </c>
      <c r="BC31" s="7"/>
      <c r="BD31" s="7"/>
      <c r="BE31" s="27">
        <f t="shared" si="17"/>
        <v>0</v>
      </c>
      <c r="BF31" s="7"/>
      <c r="BG31" s="7"/>
      <c r="BH31" s="27">
        <f t="shared" si="18"/>
        <v>0</v>
      </c>
      <c r="BI31" s="7"/>
      <c r="BJ31" s="7"/>
      <c r="BK31" s="27">
        <f t="shared" si="19"/>
        <v>0</v>
      </c>
      <c r="BL31" s="7"/>
      <c r="BM31" s="7"/>
      <c r="BN31" s="27">
        <f t="shared" si="20"/>
        <v>0</v>
      </c>
      <c r="BO31" s="7"/>
      <c r="BP31" s="7"/>
      <c r="BQ31" s="27">
        <f t="shared" si="21"/>
        <v>0</v>
      </c>
      <c r="BR31" s="7"/>
      <c r="BS31" s="7"/>
      <c r="BT31" s="27">
        <f t="shared" si="22"/>
        <v>0</v>
      </c>
      <c r="BU31" s="7"/>
      <c r="BV31" s="7"/>
      <c r="BW31" s="27">
        <f t="shared" si="23"/>
        <v>0</v>
      </c>
      <c r="BX31" s="62"/>
      <c r="BY31" s="62"/>
      <c r="BZ31" s="27">
        <f t="shared" si="24"/>
        <v>0</v>
      </c>
      <c r="CA31" s="62"/>
      <c r="CB31" s="62"/>
      <c r="CC31" s="27">
        <f t="shared" si="25"/>
        <v>0</v>
      </c>
      <c r="CD31" s="62"/>
      <c r="CE31" s="62"/>
      <c r="CF31" s="27">
        <f t="shared" si="26"/>
        <v>0</v>
      </c>
      <c r="CG31" s="62"/>
      <c r="CH31" s="62"/>
      <c r="CI31" s="27">
        <f t="shared" si="27"/>
        <v>0</v>
      </c>
      <c r="CJ31" s="7"/>
      <c r="CK31" s="7"/>
      <c r="CL31" s="27">
        <f t="shared" si="28"/>
        <v>0</v>
      </c>
      <c r="CM31" s="7"/>
      <c r="CN31" s="7"/>
      <c r="CO31" s="27">
        <f t="shared" si="29"/>
        <v>0</v>
      </c>
      <c r="CP31" s="75"/>
    </row>
    <row r="32" spans="1:94" ht="24.95" customHeight="1" x14ac:dyDescent="0.25">
      <c r="A32" s="5"/>
      <c r="B32" s="6" t="s">
        <v>139</v>
      </c>
      <c r="C32" s="5">
        <v>24</v>
      </c>
      <c r="D32" s="50">
        <v>0</v>
      </c>
      <c r="E32" s="50">
        <v>0</v>
      </c>
      <c r="F32" s="27">
        <f t="shared" si="0"/>
        <v>0</v>
      </c>
      <c r="G32" s="67">
        <v>0</v>
      </c>
      <c r="H32" s="67">
        <v>0</v>
      </c>
      <c r="I32" s="27">
        <f t="shared" si="1"/>
        <v>0</v>
      </c>
      <c r="J32" s="67">
        <v>0</v>
      </c>
      <c r="K32" s="67">
        <v>0</v>
      </c>
      <c r="L32" s="27">
        <f t="shared" si="2"/>
        <v>0</v>
      </c>
      <c r="M32" s="67">
        <v>0</v>
      </c>
      <c r="N32" s="67">
        <v>0</v>
      </c>
      <c r="O32" s="27">
        <f t="shared" si="3"/>
        <v>0</v>
      </c>
      <c r="P32" s="67">
        <v>0</v>
      </c>
      <c r="Q32" s="67">
        <v>0</v>
      </c>
      <c r="R32" s="27">
        <f t="shared" si="4"/>
        <v>0</v>
      </c>
      <c r="S32" s="67">
        <v>0</v>
      </c>
      <c r="T32" s="67">
        <v>0</v>
      </c>
      <c r="U32" s="27">
        <f t="shared" si="5"/>
        <v>0</v>
      </c>
      <c r="V32" s="67">
        <v>0</v>
      </c>
      <c r="W32" s="67">
        <v>0</v>
      </c>
      <c r="X32" s="27">
        <f t="shared" si="6"/>
        <v>0</v>
      </c>
      <c r="Y32" s="67">
        <v>0</v>
      </c>
      <c r="Z32" s="67">
        <v>0</v>
      </c>
      <c r="AA32" s="27">
        <f t="shared" si="7"/>
        <v>0</v>
      </c>
      <c r="AB32" s="67">
        <v>0</v>
      </c>
      <c r="AC32" s="67">
        <v>0</v>
      </c>
      <c r="AD32" s="27">
        <f t="shared" si="8"/>
        <v>0</v>
      </c>
      <c r="AE32" s="67">
        <v>0</v>
      </c>
      <c r="AF32" s="67">
        <v>0</v>
      </c>
      <c r="AG32" s="27">
        <f t="shared" si="9"/>
        <v>0</v>
      </c>
      <c r="AH32" s="67">
        <v>0</v>
      </c>
      <c r="AI32" s="67">
        <v>0</v>
      </c>
      <c r="AJ32" s="27">
        <f t="shared" si="10"/>
        <v>0</v>
      </c>
      <c r="AK32" s="67">
        <v>0</v>
      </c>
      <c r="AL32" s="67">
        <v>0</v>
      </c>
      <c r="AM32" s="27">
        <f t="shared" si="11"/>
        <v>0</v>
      </c>
      <c r="AN32" s="7"/>
      <c r="AO32" s="7"/>
      <c r="AP32" s="27">
        <f t="shared" si="12"/>
        <v>0</v>
      </c>
      <c r="AQ32" s="7"/>
      <c r="AR32" s="7"/>
      <c r="AS32" s="27">
        <f t="shared" si="13"/>
        <v>0</v>
      </c>
      <c r="AT32" s="7"/>
      <c r="AU32" s="7"/>
      <c r="AV32" s="27">
        <f t="shared" si="14"/>
        <v>0</v>
      </c>
      <c r="AW32" s="7"/>
      <c r="AX32" s="7"/>
      <c r="AY32" s="27">
        <f t="shared" si="15"/>
        <v>0</v>
      </c>
      <c r="AZ32" s="7"/>
      <c r="BA32" s="7"/>
      <c r="BB32" s="27">
        <f t="shared" si="16"/>
        <v>0</v>
      </c>
      <c r="BC32" s="7"/>
      <c r="BD32" s="7"/>
      <c r="BE32" s="27">
        <f t="shared" si="17"/>
        <v>0</v>
      </c>
      <c r="BF32" s="7"/>
      <c r="BG32" s="7"/>
      <c r="BH32" s="27">
        <f t="shared" si="18"/>
        <v>0</v>
      </c>
      <c r="BI32" s="7"/>
      <c r="BJ32" s="7"/>
      <c r="BK32" s="27">
        <f t="shared" si="19"/>
        <v>0</v>
      </c>
      <c r="BL32" s="7"/>
      <c r="BM32" s="7"/>
      <c r="BN32" s="27">
        <f t="shared" si="20"/>
        <v>0</v>
      </c>
      <c r="BO32" s="7"/>
      <c r="BP32" s="7"/>
      <c r="BQ32" s="27">
        <f t="shared" si="21"/>
        <v>0</v>
      </c>
      <c r="BR32" s="7"/>
      <c r="BS32" s="7"/>
      <c r="BT32" s="27">
        <f t="shared" si="22"/>
        <v>0</v>
      </c>
      <c r="BU32" s="7"/>
      <c r="BV32" s="7"/>
      <c r="BW32" s="27">
        <f t="shared" si="23"/>
        <v>0</v>
      </c>
      <c r="BX32" s="67"/>
      <c r="BY32" s="67"/>
      <c r="BZ32" s="27">
        <f t="shared" si="24"/>
        <v>0</v>
      </c>
      <c r="CA32" s="67"/>
      <c r="CB32" s="67"/>
      <c r="CC32" s="27">
        <f t="shared" si="25"/>
        <v>0</v>
      </c>
      <c r="CD32" s="67"/>
      <c r="CE32" s="67"/>
      <c r="CF32" s="27">
        <f t="shared" si="26"/>
        <v>0</v>
      </c>
      <c r="CG32" s="67"/>
      <c r="CH32" s="67"/>
      <c r="CI32" s="27">
        <f t="shared" si="27"/>
        <v>0</v>
      </c>
      <c r="CJ32" s="7"/>
      <c r="CK32" s="7"/>
      <c r="CL32" s="27">
        <f t="shared" si="28"/>
        <v>0</v>
      </c>
      <c r="CM32" s="7"/>
      <c r="CN32" s="7"/>
      <c r="CO32" s="27">
        <f t="shared" si="29"/>
        <v>0</v>
      </c>
      <c r="CP32" s="75"/>
    </row>
    <row r="33" spans="1:94" s="82" customFormat="1" ht="24.95" customHeight="1" x14ac:dyDescent="0.25">
      <c r="A33" s="79">
        <v>62</v>
      </c>
      <c r="B33" s="80" t="s">
        <v>56</v>
      </c>
      <c r="C33" s="79">
        <v>25</v>
      </c>
      <c r="D33" s="81">
        <v>464503737</v>
      </c>
      <c r="E33" s="81">
        <v>464503737</v>
      </c>
      <c r="F33" s="27">
        <f t="shared" si="0"/>
        <v>0</v>
      </c>
      <c r="G33" s="50">
        <v>0</v>
      </c>
      <c r="H33" s="50">
        <v>0</v>
      </c>
      <c r="I33" s="27">
        <f t="shared" si="1"/>
        <v>0</v>
      </c>
      <c r="J33" s="81">
        <v>202141615</v>
      </c>
      <c r="K33" s="81">
        <v>202141615</v>
      </c>
      <c r="L33" s="27">
        <f t="shared" si="2"/>
        <v>0</v>
      </c>
      <c r="M33" s="81">
        <v>0</v>
      </c>
      <c r="N33" s="81">
        <v>0</v>
      </c>
      <c r="O33" s="27">
        <f t="shared" si="3"/>
        <v>0</v>
      </c>
      <c r="P33" s="50">
        <v>0</v>
      </c>
      <c r="Q33" s="50">
        <v>0</v>
      </c>
      <c r="R33" s="27">
        <f t="shared" si="4"/>
        <v>0</v>
      </c>
      <c r="S33" s="81">
        <v>19043000</v>
      </c>
      <c r="T33" s="81">
        <v>19043000</v>
      </c>
      <c r="U33" s="27">
        <f t="shared" si="5"/>
        <v>0</v>
      </c>
      <c r="V33" s="81">
        <v>0</v>
      </c>
      <c r="W33" s="81">
        <v>0</v>
      </c>
      <c r="X33" s="27">
        <f t="shared" si="6"/>
        <v>0</v>
      </c>
      <c r="Y33" s="50">
        <v>0</v>
      </c>
      <c r="Z33" s="50">
        <v>0</v>
      </c>
      <c r="AA33" s="27">
        <f t="shared" si="7"/>
        <v>0</v>
      </c>
      <c r="AB33" s="50">
        <v>240255122</v>
      </c>
      <c r="AC33" s="50">
        <v>240255122</v>
      </c>
      <c r="AD33" s="27">
        <f t="shared" si="8"/>
        <v>0</v>
      </c>
      <c r="AE33" s="50">
        <v>434000</v>
      </c>
      <c r="AF33" s="50">
        <v>434000</v>
      </c>
      <c r="AG33" s="27">
        <f t="shared" si="9"/>
        <v>0</v>
      </c>
      <c r="AH33" s="50">
        <v>2630000</v>
      </c>
      <c r="AI33" s="50">
        <v>2630000</v>
      </c>
      <c r="AJ33" s="27">
        <f t="shared" si="10"/>
        <v>0</v>
      </c>
      <c r="AK33" s="81">
        <v>464503737</v>
      </c>
      <c r="AL33" s="81">
        <v>464503737</v>
      </c>
      <c r="AM33" s="27">
        <f t="shared" si="11"/>
        <v>0</v>
      </c>
      <c r="AN33" s="81">
        <v>202141615</v>
      </c>
      <c r="AO33" s="81">
        <v>202141615</v>
      </c>
      <c r="AP33" s="27">
        <f t="shared" si="12"/>
        <v>0</v>
      </c>
      <c r="AQ33" s="81">
        <v>0</v>
      </c>
      <c r="AR33" s="81">
        <v>0</v>
      </c>
      <c r="AS33" s="27">
        <f t="shared" si="13"/>
        <v>0</v>
      </c>
      <c r="AT33" s="81">
        <v>19043000</v>
      </c>
      <c r="AU33" s="81">
        <v>19043000</v>
      </c>
      <c r="AV33" s="27">
        <f t="shared" si="14"/>
        <v>0</v>
      </c>
      <c r="AW33" s="81">
        <v>0</v>
      </c>
      <c r="AX33" s="81">
        <v>0</v>
      </c>
      <c r="AY33" s="27">
        <f t="shared" si="15"/>
        <v>0</v>
      </c>
      <c r="AZ33" s="50">
        <v>0</v>
      </c>
      <c r="BA33" s="50">
        <v>0</v>
      </c>
      <c r="BB33" s="27">
        <f t="shared" si="16"/>
        <v>0</v>
      </c>
      <c r="BC33" s="81">
        <v>240255122</v>
      </c>
      <c r="BD33" s="81">
        <v>240255122</v>
      </c>
      <c r="BE33" s="27">
        <f t="shared" si="17"/>
        <v>0</v>
      </c>
      <c r="BF33" s="81">
        <v>434000</v>
      </c>
      <c r="BG33" s="81">
        <v>434000</v>
      </c>
      <c r="BH33" s="27">
        <f t="shared" si="18"/>
        <v>0</v>
      </c>
      <c r="BI33" s="81">
        <v>2630000</v>
      </c>
      <c r="BJ33" s="81">
        <v>2630000</v>
      </c>
      <c r="BK33" s="27">
        <f t="shared" si="19"/>
        <v>0</v>
      </c>
      <c r="BL33" s="81"/>
      <c r="BM33" s="81"/>
      <c r="BN33" s="27">
        <f t="shared" si="20"/>
        <v>0</v>
      </c>
      <c r="BO33" s="81"/>
      <c r="BP33" s="81"/>
      <c r="BQ33" s="27">
        <f t="shared" si="21"/>
        <v>0</v>
      </c>
      <c r="BR33" s="7"/>
      <c r="BS33" s="7"/>
      <c r="BT33" s="27">
        <f t="shared" si="22"/>
        <v>0</v>
      </c>
      <c r="BU33" s="7"/>
      <c r="BV33" s="7"/>
      <c r="BW33" s="27">
        <f t="shared" si="23"/>
        <v>0</v>
      </c>
      <c r="BX33" s="106"/>
      <c r="BY33" s="106"/>
      <c r="BZ33" s="27">
        <f t="shared" si="24"/>
        <v>0</v>
      </c>
      <c r="CA33" s="106"/>
      <c r="CB33" s="106"/>
      <c r="CC33" s="27">
        <f t="shared" si="25"/>
        <v>0</v>
      </c>
      <c r="CD33" s="81"/>
      <c r="CE33" s="81"/>
      <c r="CF33" s="27">
        <f t="shared" si="26"/>
        <v>0</v>
      </c>
      <c r="CG33" s="81"/>
      <c r="CH33" s="81"/>
      <c r="CI33" s="27">
        <f t="shared" si="27"/>
        <v>0</v>
      </c>
      <c r="CJ33" s="81"/>
      <c r="CK33" s="81"/>
      <c r="CL33" s="27">
        <f t="shared" si="28"/>
        <v>0</v>
      </c>
      <c r="CM33" s="81"/>
      <c r="CN33" s="81"/>
      <c r="CO33" s="27">
        <f t="shared" si="29"/>
        <v>0</v>
      </c>
      <c r="CP33" s="84"/>
    </row>
    <row r="34" spans="1:94" ht="24.95" customHeight="1" x14ac:dyDescent="0.25">
      <c r="A34" s="5"/>
      <c r="B34" s="6" t="s">
        <v>55</v>
      </c>
      <c r="C34" s="5">
        <v>26</v>
      </c>
      <c r="D34" s="50">
        <v>0</v>
      </c>
      <c r="E34" s="50">
        <v>0</v>
      </c>
      <c r="F34" s="27">
        <f t="shared" si="0"/>
        <v>0</v>
      </c>
      <c r="G34" s="27">
        <v>0</v>
      </c>
      <c r="H34" s="27">
        <v>0</v>
      </c>
      <c r="I34" s="27">
        <f t="shared" si="1"/>
        <v>0</v>
      </c>
      <c r="J34" s="7">
        <v>0</v>
      </c>
      <c r="K34" s="7">
        <v>0</v>
      </c>
      <c r="L34" s="27">
        <f t="shared" si="2"/>
        <v>0</v>
      </c>
      <c r="M34" s="7">
        <v>0</v>
      </c>
      <c r="N34" s="7">
        <v>0</v>
      </c>
      <c r="O34" s="27">
        <f t="shared" si="3"/>
        <v>0</v>
      </c>
      <c r="P34" s="27">
        <v>0</v>
      </c>
      <c r="Q34" s="27">
        <v>0</v>
      </c>
      <c r="R34" s="27">
        <f t="shared" si="4"/>
        <v>0</v>
      </c>
      <c r="S34" s="7">
        <v>0</v>
      </c>
      <c r="T34" s="7">
        <v>0</v>
      </c>
      <c r="U34" s="27">
        <f t="shared" si="5"/>
        <v>0</v>
      </c>
      <c r="V34" s="7">
        <v>0</v>
      </c>
      <c r="W34" s="7">
        <v>0</v>
      </c>
      <c r="X34" s="27">
        <f t="shared" si="6"/>
        <v>0</v>
      </c>
      <c r="Y34" s="27">
        <v>0</v>
      </c>
      <c r="Z34" s="27">
        <v>0</v>
      </c>
      <c r="AA34" s="27">
        <f t="shared" si="7"/>
        <v>0</v>
      </c>
      <c r="AB34" s="27">
        <v>0</v>
      </c>
      <c r="AC34" s="27">
        <v>0</v>
      </c>
      <c r="AD34" s="27">
        <f t="shared" si="8"/>
        <v>0</v>
      </c>
      <c r="AE34" s="27">
        <v>0</v>
      </c>
      <c r="AF34" s="27">
        <v>0</v>
      </c>
      <c r="AG34" s="27">
        <f t="shared" si="9"/>
        <v>0</v>
      </c>
      <c r="AH34" s="27">
        <v>0</v>
      </c>
      <c r="AI34" s="27">
        <v>0</v>
      </c>
      <c r="AJ34" s="27">
        <f t="shared" si="10"/>
        <v>0</v>
      </c>
      <c r="AK34" s="7">
        <v>0</v>
      </c>
      <c r="AL34" s="7">
        <v>0</v>
      </c>
      <c r="AM34" s="27">
        <f t="shared" si="11"/>
        <v>0</v>
      </c>
      <c r="AN34" s="7"/>
      <c r="AO34" s="7"/>
      <c r="AP34" s="27">
        <f t="shared" si="12"/>
        <v>0</v>
      </c>
      <c r="AQ34" s="7"/>
      <c r="AR34" s="7"/>
      <c r="AS34" s="27">
        <f t="shared" si="13"/>
        <v>0</v>
      </c>
      <c r="AT34" s="7"/>
      <c r="AU34" s="7"/>
      <c r="AV34" s="27">
        <f t="shared" si="14"/>
        <v>0</v>
      </c>
      <c r="AW34" s="7"/>
      <c r="AX34" s="7"/>
      <c r="AY34" s="27">
        <f t="shared" si="15"/>
        <v>0</v>
      </c>
      <c r="AZ34" s="7"/>
      <c r="BA34" s="7"/>
      <c r="BB34" s="27">
        <f t="shared" si="16"/>
        <v>0</v>
      </c>
      <c r="BC34" s="7"/>
      <c r="BD34" s="7"/>
      <c r="BE34" s="27">
        <f t="shared" si="17"/>
        <v>0</v>
      </c>
      <c r="BF34" s="7"/>
      <c r="BG34" s="7"/>
      <c r="BH34" s="27">
        <f t="shared" si="18"/>
        <v>0</v>
      </c>
      <c r="BI34" s="7"/>
      <c r="BJ34" s="7"/>
      <c r="BK34" s="27">
        <f t="shared" si="19"/>
        <v>0</v>
      </c>
      <c r="BL34" s="7"/>
      <c r="BM34" s="7"/>
      <c r="BN34" s="27">
        <f t="shared" si="20"/>
        <v>0</v>
      </c>
      <c r="BO34" s="7"/>
      <c r="BP34" s="7"/>
      <c r="BQ34" s="27">
        <f t="shared" si="21"/>
        <v>0</v>
      </c>
      <c r="BR34" s="7"/>
      <c r="BS34" s="7"/>
      <c r="BT34" s="27">
        <f t="shared" si="22"/>
        <v>0</v>
      </c>
      <c r="BU34" s="7"/>
      <c r="BV34" s="7"/>
      <c r="BW34" s="27">
        <f t="shared" si="23"/>
        <v>0</v>
      </c>
      <c r="BX34" s="107"/>
      <c r="BY34" s="107"/>
      <c r="BZ34" s="27">
        <f t="shared" si="24"/>
        <v>0</v>
      </c>
      <c r="CA34" s="107"/>
      <c r="CB34" s="107"/>
      <c r="CC34" s="27">
        <f t="shared" si="25"/>
        <v>0</v>
      </c>
      <c r="CD34" s="7"/>
      <c r="CE34" s="7"/>
      <c r="CF34" s="27">
        <f t="shared" si="26"/>
        <v>0</v>
      </c>
      <c r="CG34" s="7"/>
      <c r="CH34" s="7"/>
      <c r="CI34" s="27">
        <f t="shared" si="27"/>
        <v>0</v>
      </c>
      <c r="CJ34" s="7"/>
      <c r="CK34" s="7"/>
      <c r="CL34" s="27">
        <f t="shared" si="28"/>
        <v>0</v>
      </c>
      <c r="CM34" s="7"/>
      <c r="CN34" s="7"/>
      <c r="CO34" s="27">
        <f t="shared" si="29"/>
        <v>0</v>
      </c>
      <c r="CP34" s="75"/>
    </row>
    <row r="35" spans="1:94" ht="24.95" customHeight="1" x14ac:dyDescent="0.25">
      <c r="A35" s="5"/>
      <c r="B35" s="6" t="s">
        <v>140</v>
      </c>
      <c r="C35" s="5">
        <v>27</v>
      </c>
      <c r="D35" s="50">
        <v>0</v>
      </c>
      <c r="E35" s="50">
        <v>0</v>
      </c>
      <c r="F35" s="27">
        <f t="shared" si="0"/>
        <v>0</v>
      </c>
      <c r="G35" s="27">
        <v>0</v>
      </c>
      <c r="H35" s="27">
        <v>0</v>
      </c>
      <c r="I35" s="27">
        <f t="shared" si="1"/>
        <v>0</v>
      </c>
      <c r="J35" s="27">
        <v>0</v>
      </c>
      <c r="K35" s="27">
        <v>0</v>
      </c>
      <c r="L35" s="27">
        <f t="shared" si="2"/>
        <v>0</v>
      </c>
      <c r="M35" s="27">
        <v>0</v>
      </c>
      <c r="N35" s="27">
        <v>0</v>
      </c>
      <c r="O35" s="27">
        <f t="shared" si="3"/>
        <v>0</v>
      </c>
      <c r="P35" s="27">
        <v>0</v>
      </c>
      <c r="Q35" s="27">
        <v>0</v>
      </c>
      <c r="R35" s="27">
        <f t="shared" si="4"/>
        <v>0</v>
      </c>
      <c r="S35" s="27">
        <v>0</v>
      </c>
      <c r="T35" s="27">
        <v>0</v>
      </c>
      <c r="U35" s="27">
        <f t="shared" si="5"/>
        <v>0</v>
      </c>
      <c r="V35" s="27">
        <v>0</v>
      </c>
      <c r="W35" s="27">
        <v>0</v>
      </c>
      <c r="X35" s="27">
        <f t="shared" si="6"/>
        <v>0</v>
      </c>
      <c r="Y35" s="27">
        <v>0</v>
      </c>
      <c r="Z35" s="27">
        <v>0</v>
      </c>
      <c r="AA35" s="27">
        <f t="shared" si="7"/>
        <v>0</v>
      </c>
      <c r="AB35" s="27">
        <v>0</v>
      </c>
      <c r="AC35" s="27">
        <v>0</v>
      </c>
      <c r="AD35" s="27">
        <f t="shared" si="8"/>
        <v>0</v>
      </c>
      <c r="AE35" s="27">
        <v>0</v>
      </c>
      <c r="AF35" s="27">
        <v>0</v>
      </c>
      <c r="AG35" s="27">
        <f t="shared" si="9"/>
        <v>0</v>
      </c>
      <c r="AH35" s="27">
        <v>0</v>
      </c>
      <c r="AI35" s="27">
        <v>0</v>
      </c>
      <c r="AJ35" s="27">
        <f t="shared" si="10"/>
        <v>0</v>
      </c>
      <c r="AK35" s="27">
        <v>0</v>
      </c>
      <c r="AL35" s="27">
        <v>0</v>
      </c>
      <c r="AM35" s="27">
        <f t="shared" si="11"/>
        <v>0</v>
      </c>
      <c r="AN35" s="7"/>
      <c r="AO35" s="7"/>
      <c r="AP35" s="27">
        <f t="shared" si="12"/>
        <v>0</v>
      </c>
      <c r="AQ35" s="7"/>
      <c r="AR35" s="7"/>
      <c r="AS35" s="27">
        <f t="shared" si="13"/>
        <v>0</v>
      </c>
      <c r="AT35" s="7"/>
      <c r="AU35" s="7"/>
      <c r="AV35" s="27">
        <f t="shared" si="14"/>
        <v>0</v>
      </c>
      <c r="AW35" s="7"/>
      <c r="AX35" s="7"/>
      <c r="AY35" s="27">
        <f t="shared" si="15"/>
        <v>0</v>
      </c>
      <c r="AZ35" s="7"/>
      <c r="BA35" s="7"/>
      <c r="BB35" s="27">
        <f t="shared" si="16"/>
        <v>0</v>
      </c>
      <c r="BC35" s="7"/>
      <c r="BD35" s="7"/>
      <c r="BE35" s="27">
        <f t="shared" si="17"/>
        <v>0</v>
      </c>
      <c r="BF35" s="7"/>
      <c r="BG35" s="7"/>
      <c r="BH35" s="27">
        <f t="shared" si="18"/>
        <v>0</v>
      </c>
      <c r="BI35" s="7"/>
      <c r="BJ35" s="7"/>
      <c r="BK35" s="27">
        <f t="shared" si="19"/>
        <v>0</v>
      </c>
      <c r="BL35" s="7"/>
      <c r="BM35" s="7"/>
      <c r="BN35" s="27">
        <f t="shared" si="20"/>
        <v>0</v>
      </c>
      <c r="BO35" s="7"/>
      <c r="BP35" s="7"/>
      <c r="BQ35" s="27">
        <f t="shared" si="21"/>
        <v>0</v>
      </c>
      <c r="BR35" s="7"/>
      <c r="BS35" s="7"/>
      <c r="BT35" s="27">
        <f t="shared" si="22"/>
        <v>0</v>
      </c>
      <c r="BU35" s="7"/>
      <c r="BV35" s="7"/>
      <c r="BW35" s="27">
        <f t="shared" si="23"/>
        <v>0</v>
      </c>
      <c r="BX35" s="107"/>
      <c r="BY35" s="107"/>
      <c r="BZ35" s="27">
        <f t="shared" si="24"/>
        <v>0</v>
      </c>
      <c r="CA35" s="107"/>
      <c r="CB35" s="107"/>
      <c r="CC35" s="27">
        <f t="shared" si="25"/>
        <v>0</v>
      </c>
      <c r="CD35" s="7"/>
      <c r="CE35" s="7"/>
      <c r="CF35" s="27">
        <f t="shared" si="26"/>
        <v>0</v>
      </c>
      <c r="CG35" s="7"/>
      <c r="CH35" s="7"/>
      <c r="CI35" s="27">
        <f t="shared" si="27"/>
        <v>0</v>
      </c>
      <c r="CJ35" s="7"/>
      <c r="CK35" s="7"/>
      <c r="CL35" s="27">
        <f t="shared" si="28"/>
        <v>0</v>
      </c>
      <c r="CM35" s="7"/>
      <c r="CN35" s="7"/>
      <c r="CO35" s="27">
        <f t="shared" si="29"/>
        <v>0</v>
      </c>
      <c r="CP35" s="75"/>
    </row>
    <row r="36" spans="1:94" ht="24.95" customHeight="1" x14ac:dyDescent="0.25">
      <c r="A36" s="5"/>
      <c r="B36" s="6" t="s">
        <v>141</v>
      </c>
      <c r="C36" s="5">
        <v>28</v>
      </c>
      <c r="D36" s="7">
        <v>387636439</v>
      </c>
      <c r="E36" s="7">
        <v>387636439</v>
      </c>
      <c r="F36" s="27">
        <f t="shared" si="0"/>
        <v>0</v>
      </c>
      <c r="G36" s="62">
        <v>0</v>
      </c>
      <c r="H36" s="62">
        <v>0</v>
      </c>
      <c r="I36" s="27">
        <f t="shared" si="1"/>
        <v>0</v>
      </c>
      <c r="J36" s="7">
        <v>202141615</v>
      </c>
      <c r="K36" s="7">
        <v>202141615</v>
      </c>
      <c r="L36" s="27">
        <f t="shared" si="2"/>
        <v>0</v>
      </c>
      <c r="M36" s="7">
        <v>0</v>
      </c>
      <c r="N36" s="7">
        <v>0</v>
      </c>
      <c r="O36" s="27">
        <f t="shared" si="3"/>
        <v>0</v>
      </c>
      <c r="P36" s="62">
        <v>0</v>
      </c>
      <c r="Q36" s="62">
        <v>0</v>
      </c>
      <c r="R36" s="27">
        <f t="shared" si="4"/>
        <v>0</v>
      </c>
      <c r="S36" s="7">
        <v>19043000</v>
      </c>
      <c r="T36" s="7">
        <v>19043000</v>
      </c>
      <c r="U36" s="27">
        <f t="shared" si="5"/>
        <v>0</v>
      </c>
      <c r="V36" s="7">
        <v>0</v>
      </c>
      <c r="W36" s="7">
        <v>0</v>
      </c>
      <c r="X36" s="27">
        <f t="shared" si="6"/>
        <v>0</v>
      </c>
      <c r="Y36" s="62">
        <v>0</v>
      </c>
      <c r="Z36" s="62">
        <v>0</v>
      </c>
      <c r="AA36" s="27">
        <f t="shared" si="7"/>
        <v>0</v>
      </c>
      <c r="AB36" s="62">
        <v>163387824</v>
      </c>
      <c r="AC36" s="62">
        <v>163387824</v>
      </c>
      <c r="AD36" s="27">
        <f t="shared" si="8"/>
        <v>0</v>
      </c>
      <c r="AE36" s="62">
        <v>434000</v>
      </c>
      <c r="AF36" s="62">
        <v>434000</v>
      </c>
      <c r="AG36" s="27">
        <f t="shared" si="9"/>
        <v>0</v>
      </c>
      <c r="AH36" s="62">
        <v>2630000</v>
      </c>
      <c r="AI36" s="62">
        <v>2630000</v>
      </c>
      <c r="AJ36" s="27">
        <f t="shared" si="10"/>
        <v>0</v>
      </c>
      <c r="AK36" s="7">
        <v>387636439</v>
      </c>
      <c r="AL36" s="7">
        <v>387636439</v>
      </c>
      <c r="AM36" s="27">
        <f t="shared" si="11"/>
        <v>0</v>
      </c>
      <c r="AN36" s="7">
        <v>202141615</v>
      </c>
      <c r="AO36" s="7">
        <v>202141615</v>
      </c>
      <c r="AP36" s="27">
        <f t="shared" si="12"/>
        <v>0</v>
      </c>
      <c r="AQ36" s="7">
        <v>0</v>
      </c>
      <c r="AR36" s="7">
        <v>0</v>
      </c>
      <c r="AS36" s="27">
        <f t="shared" si="13"/>
        <v>0</v>
      </c>
      <c r="AT36" s="7">
        <v>19043000</v>
      </c>
      <c r="AU36" s="7">
        <v>19043000</v>
      </c>
      <c r="AV36" s="27">
        <f t="shared" si="14"/>
        <v>0</v>
      </c>
      <c r="AW36" s="7"/>
      <c r="AX36" s="7"/>
      <c r="AY36" s="27">
        <f t="shared" si="15"/>
        <v>0</v>
      </c>
      <c r="AZ36" s="7"/>
      <c r="BA36" s="7"/>
      <c r="BB36" s="27">
        <f t="shared" si="16"/>
        <v>0</v>
      </c>
      <c r="BC36" s="7">
        <v>163387824</v>
      </c>
      <c r="BD36" s="7">
        <v>163387824</v>
      </c>
      <c r="BE36" s="27">
        <f t="shared" si="17"/>
        <v>0</v>
      </c>
      <c r="BF36" s="7">
        <v>434000</v>
      </c>
      <c r="BG36" s="7">
        <v>434000</v>
      </c>
      <c r="BH36" s="27">
        <f t="shared" si="18"/>
        <v>0</v>
      </c>
      <c r="BI36" s="7">
        <v>2630000</v>
      </c>
      <c r="BJ36" s="7">
        <v>2630000</v>
      </c>
      <c r="BK36" s="27">
        <f t="shared" si="19"/>
        <v>0</v>
      </c>
      <c r="BL36" s="7"/>
      <c r="BM36" s="7"/>
      <c r="BN36" s="27">
        <f t="shared" si="20"/>
        <v>0</v>
      </c>
      <c r="BO36" s="7"/>
      <c r="BP36" s="7"/>
      <c r="BQ36" s="27">
        <f t="shared" si="21"/>
        <v>0</v>
      </c>
      <c r="BR36" s="7"/>
      <c r="BS36" s="7"/>
      <c r="BT36" s="27">
        <f t="shared" si="22"/>
        <v>0</v>
      </c>
      <c r="BU36" s="7"/>
      <c r="BV36" s="7"/>
      <c r="BW36" s="27">
        <f t="shared" si="23"/>
        <v>0</v>
      </c>
      <c r="BX36" s="107"/>
      <c r="BY36" s="107"/>
      <c r="BZ36" s="27">
        <f t="shared" si="24"/>
        <v>0</v>
      </c>
      <c r="CA36" s="107"/>
      <c r="CB36" s="107"/>
      <c r="CC36" s="27">
        <f t="shared" si="25"/>
        <v>0</v>
      </c>
      <c r="CD36" s="7"/>
      <c r="CE36" s="7"/>
      <c r="CF36" s="27">
        <f t="shared" si="26"/>
        <v>0</v>
      </c>
      <c r="CG36" s="7"/>
      <c r="CH36" s="7"/>
      <c r="CI36" s="27">
        <f t="shared" si="27"/>
        <v>0</v>
      </c>
      <c r="CJ36" s="7"/>
      <c r="CK36" s="7"/>
      <c r="CL36" s="27">
        <f t="shared" si="28"/>
        <v>0</v>
      </c>
      <c r="CM36" s="7"/>
      <c r="CN36" s="7"/>
      <c r="CO36" s="27">
        <f t="shared" si="29"/>
        <v>0</v>
      </c>
      <c r="CP36" s="75"/>
    </row>
    <row r="37" spans="1:94" s="26" customFormat="1" ht="24.95" customHeight="1" x14ac:dyDescent="0.25">
      <c r="A37" s="2">
        <v>7</v>
      </c>
      <c r="B37" s="4" t="s">
        <v>57</v>
      </c>
      <c r="C37" s="2">
        <v>29</v>
      </c>
      <c r="D37" s="3">
        <v>443754425</v>
      </c>
      <c r="E37" s="3">
        <v>443754425</v>
      </c>
      <c r="F37" s="27">
        <f t="shared" si="0"/>
        <v>0</v>
      </c>
      <c r="G37" s="62">
        <v>0</v>
      </c>
      <c r="H37" s="62">
        <v>0</v>
      </c>
      <c r="I37" s="27">
        <f t="shared" si="1"/>
        <v>0</v>
      </c>
      <c r="J37" s="62">
        <v>842686</v>
      </c>
      <c r="K37" s="62">
        <v>842686</v>
      </c>
      <c r="L37" s="27">
        <f t="shared" si="2"/>
        <v>0</v>
      </c>
      <c r="M37" s="62">
        <v>842686</v>
      </c>
      <c r="N37" s="62">
        <v>842686</v>
      </c>
      <c r="O37" s="27">
        <f t="shared" si="3"/>
        <v>0</v>
      </c>
      <c r="P37" s="62">
        <v>0</v>
      </c>
      <c r="Q37" s="62">
        <v>0</v>
      </c>
      <c r="R37" s="27">
        <f t="shared" si="4"/>
        <v>0</v>
      </c>
      <c r="S37" s="62">
        <v>0</v>
      </c>
      <c r="T37" s="62">
        <v>0</v>
      </c>
      <c r="U37" s="27">
        <f t="shared" si="5"/>
        <v>0</v>
      </c>
      <c r="V37" s="62">
        <v>400000000</v>
      </c>
      <c r="W37" s="62">
        <v>400000000</v>
      </c>
      <c r="X37" s="27">
        <f t="shared" si="6"/>
        <v>0</v>
      </c>
      <c r="Y37" s="62">
        <v>42069053</v>
      </c>
      <c r="Z37" s="62">
        <v>42069053</v>
      </c>
      <c r="AA37" s="27">
        <f t="shared" si="7"/>
        <v>0</v>
      </c>
      <c r="AB37" s="62">
        <v>0</v>
      </c>
      <c r="AC37" s="62">
        <v>0</v>
      </c>
      <c r="AD37" s="27">
        <f t="shared" si="8"/>
        <v>0</v>
      </c>
      <c r="AE37" s="62">
        <v>0</v>
      </c>
      <c r="AF37" s="62">
        <v>0</v>
      </c>
      <c r="AG37" s="27">
        <f t="shared" si="9"/>
        <v>0</v>
      </c>
      <c r="AH37" s="62">
        <v>0</v>
      </c>
      <c r="AI37" s="62">
        <v>0</v>
      </c>
      <c r="AJ37" s="27">
        <f t="shared" si="10"/>
        <v>0</v>
      </c>
      <c r="AK37" s="3">
        <v>442069053</v>
      </c>
      <c r="AL37" s="3">
        <v>442069053</v>
      </c>
      <c r="AM37" s="27">
        <f t="shared" si="11"/>
        <v>0</v>
      </c>
      <c r="AN37" s="27">
        <v>0</v>
      </c>
      <c r="AO37" s="27">
        <v>0</v>
      </c>
      <c r="AP37" s="27">
        <f t="shared" si="12"/>
        <v>0</v>
      </c>
      <c r="AQ37" s="27">
        <v>0</v>
      </c>
      <c r="AR37" s="27">
        <v>0</v>
      </c>
      <c r="AS37" s="27">
        <f t="shared" si="13"/>
        <v>0</v>
      </c>
      <c r="AT37" s="27">
        <v>0</v>
      </c>
      <c r="AU37" s="27">
        <v>0</v>
      </c>
      <c r="AV37" s="27">
        <f t="shared" si="14"/>
        <v>0</v>
      </c>
      <c r="AW37" s="62">
        <v>400000000</v>
      </c>
      <c r="AX37" s="62">
        <v>400000000</v>
      </c>
      <c r="AY37" s="27">
        <f t="shared" si="15"/>
        <v>0</v>
      </c>
      <c r="AZ37" s="27">
        <v>42069053</v>
      </c>
      <c r="BA37" s="27">
        <v>42069053</v>
      </c>
      <c r="BB37" s="27">
        <f t="shared" si="16"/>
        <v>0</v>
      </c>
      <c r="BC37" s="27">
        <v>0</v>
      </c>
      <c r="BD37" s="27">
        <v>0</v>
      </c>
      <c r="BE37" s="27">
        <f t="shared" si="17"/>
        <v>0</v>
      </c>
      <c r="BF37" s="27">
        <v>0</v>
      </c>
      <c r="BG37" s="27">
        <v>0</v>
      </c>
      <c r="BH37" s="27">
        <f t="shared" si="18"/>
        <v>0</v>
      </c>
      <c r="BI37" s="27">
        <v>0</v>
      </c>
      <c r="BJ37" s="27">
        <v>0</v>
      </c>
      <c r="BK37" s="27">
        <f t="shared" si="19"/>
        <v>0</v>
      </c>
      <c r="BL37" s="3"/>
      <c r="BM37" s="3"/>
      <c r="BN37" s="27">
        <f t="shared" si="20"/>
        <v>0</v>
      </c>
      <c r="BO37" s="3"/>
      <c r="BP37" s="3"/>
      <c r="BQ37" s="27">
        <f t="shared" si="21"/>
        <v>0</v>
      </c>
      <c r="BR37" s="3"/>
      <c r="BS37" s="3"/>
      <c r="BT37" s="27">
        <f t="shared" si="22"/>
        <v>0</v>
      </c>
      <c r="BU37" s="3"/>
      <c r="BV37" s="3"/>
      <c r="BW37" s="27">
        <f t="shared" si="23"/>
        <v>0</v>
      </c>
      <c r="BX37" s="62">
        <v>842686</v>
      </c>
      <c r="BY37" s="62">
        <v>842686</v>
      </c>
      <c r="BZ37" s="27">
        <f t="shared" si="24"/>
        <v>0</v>
      </c>
      <c r="CA37" s="62"/>
      <c r="CB37" s="62"/>
      <c r="CC37" s="27">
        <f t="shared" si="25"/>
        <v>0</v>
      </c>
      <c r="CD37" s="62">
        <v>842686</v>
      </c>
      <c r="CE37" s="62">
        <v>842686</v>
      </c>
      <c r="CF37" s="27">
        <f t="shared" si="26"/>
        <v>0</v>
      </c>
      <c r="CG37" s="62">
        <v>842686</v>
      </c>
      <c r="CH37" s="62">
        <v>842686</v>
      </c>
      <c r="CI37" s="27">
        <f t="shared" si="27"/>
        <v>0</v>
      </c>
      <c r="CJ37" s="103">
        <v>0</v>
      </c>
      <c r="CK37" s="103">
        <v>0</v>
      </c>
      <c r="CL37" s="27">
        <f t="shared" si="28"/>
        <v>0</v>
      </c>
      <c r="CM37" s="103">
        <v>0</v>
      </c>
      <c r="CN37" s="103">
        <v>0</v>
      </c>
      <c r="CO37" s="27">
        <f t="shared" si="29"/>
        <v>0</v>
      </c>
      <c r="CP37" s="83"/>
    </row>
    <row r="38" spans="1:94" ht="24.95" customHeight="1" x14ac:dyDescent="0.25">
      <c r="A38" s="79">
        <v>71</v>
      </c>
      <c r="B38" s="80" t="s">
        <v>58</v>
      </c>
      <c r="C38" s="79">
        <v>30</v>
      </c>
      <c r="D38" s="81">
        <v>42069053</v>
      </c>
      <c r="E38" s="81">
        <v>42069053</v>
      </c>
      <c r="F38" s="27">
        <f t="shared" si="0"/>
        <v>0</v>
      </c>
      <c r="G38" s="81">
        <v>0</v>
      </c>
      <c r="H38" s="81">
        <v>0</v>
      </c>
      <c r="I38" s="27">
        <f t="shared" si="1"/>
        <v>0</v>
      </c>
      <c r="J38" s="27">
        <v>0</v>
      </c>
      <c r="K38" s="27">
        <v>0</v>
      </c>
      <c r="L38" s="27">
        <f t="shared" si="2"/>
        <v>0</v>
      </c>
      <c r="M38" s="27">
        <v>0</v>
      </c>
      <c r="N38" s="27">
        <v>0</v>
      </c>
      <c r="O38" s="27">
        <f t="shared" si="3"/>
        <v>0</v>
      </c>
      <c r="P38" s="27">
        <v>0</v>
      </c>
      <c r="Q38" s="27">
        <v>0</v>
      </c>
      <c r="R38" s="27">
        <f t="shared" si="4"/>
        <v>0</v>
      </c>
      <c r="S38" s="27">
        <v>0</v>
      </c>
      <c r="T38" s="27">
        <v>0</v>
      </c>
      <c r="U38" s="27">
        <f t="shared" si="5"/>
        <v>0</v>
      </c>
      <c r="V38" s="27">
        <v>0</v>
      </c>
      <c r="W38" s="27">
        <v>0</v>
      </c>
      <c r="X38" s="27">
        <f t="shared" si="6"/>
        <v>0</v>
      </c>
      <c r="Y38" s="27">
        <v>42069053</v>
      </c>
      <c r="Z38" s="27">
        <v>42069053</v>
      </c>
      <c r="AA38" s="27">
        <f t="shared" si="7"/>
        <v>0</v>
      </c>
      <c r="AB38" s="27">
        <v>0</v>
      </c>
      <c r="AC38" s="27">
        <v>0</v>
      </c>
      <c r="AD38" s="27">
        <f t="shared" si="8"/>
        <v>0</v>
      </c>
      <c r="AE38" s="27">
        <v>0</v>
      </c>
      <c r="AF38" s="27">
        <v>0</v>
      </c>
      <c r="AG38" s="27">
        <f t="shared" si="9"/>
        <v>0</v>
      </c>
      <c r="AH38" s="27">
        <v>0</v>
      </c>
      <c r="AI38" s="27">
        <v>0</v>
      </c>
      <c r="AJ38" s="27">
        <f t="shared" si="10"/>
        <v>0</v>
      </c>
      <c r="AK38" s="81">
        <v>42069053</v>
      </c>
      <c r="AL38" s="81">
        <v>42069053</v>
      </c>
      <c r="AM38" s="27">
        <f t="shared" si="11"/>
        <v>0</v>
      </c>
      <c r="AN38" s="81"/>
      <c r="AO38" s="81"/>
      <c r="AP38" s="27">
        <f t="shared" si="12"/>
        <v>0</v>
      </c>
      <c r="AQ38" s="81"/>
      <c r="AR38" s="81"/>
      <c r="AS38" s="27">
        <f t="shared" si="13"/>
        <v>0</v>
      </c>
      <c r="AT38" s="81"/>
      <c r="AU38" s="81"/>
      <c r="AV38" s="27">
        <f t="shared" si="14"/>
        <v>0</v>
      </c>
      <c r="AW38" s="81"/>
      <c r="AX38" s="81"/>
      <c r="AY38" s="27">
        <f t="shared" si="15"/>
        <v>0</v>
      </c>
      <c r="AZ38" s="81">
        <v>42069053</v>
      </c>
      <c r="BA38" s="81">
        <v>42069053</v>
      </c>
      <c r="BB38" s="27">
        <f t="shared" si="16"/>
        <v>0</v>
      </c>
      <c r="BC38" s="81"/>
      <c r="BD38" s="81"/>
      <c r="BE38" s="27">
        <f t="shared" si="17"/>
        <v>0</v>
      </c>
      <c r="BF38" s="81"/>
      <c r="BG38" s="81"/>
      <c r="BH38" s="27">
        <f t="shared" si="18"/>
        <v>0</v>
      </c>
      <c r="BI38" s="81"/>
      <c r="BJ38" s="81"/>
      <c r="BK38" s="27">
        <f t="shared" si="19"/>
        <v>0</v>
      </c>
      <c r="BL38" s="81"/>
      <c r="BM38" s="81"/>
      <c r="BN38" s="27">
        <f t="shared" si="20"/>
        <v>0</v>
      </c>
      <c r="BO38" s="81"/>
      <c r="BP38" s="81"/>
      <c r="BQ38" s="27">
        <f t="shared" si="21"/>
        <v>0</v>
      </c>
      <c r="BR38" s="7"/>
      <c r="BS38" s="7"/>
      <c r="BT38" s="27">
        <f t="shared" si="22"/>
        <v>0</v>
      </c>
      <c r="BU38" s="7"/>
      <c r="BV38" s="7"/>
      <c r="BW38" s="27">
        <f t="shared" si="23"/>
        <v>0</v>
      </c>
      <c r="BX38" s="107"/>
      <c r="BY38" s="107"/>
      <c r="BZ38" s="27">
        <f t="shared" si="24"/>
        <v>0</v>
      </c>
      <c r="CA38" s="107"/>
      <c r="CB38" s="107"/>
      <c r="CC38" s="27">
        <f t="shared" si="25"/>
        <v>0</v>
      </c>
      <c r="CD38" s="81"/>
      <c r="CE38" s="81"/>
      <c r="CF38" s="27">
        <f t="shared" si="26"/>
        <v>0</v>
      </c>
      <c r="CG38" s="81"/>
      <c r="CH38" s="81"/>
      <c r="CI38" s="27">
        <f t="shared" si="27"/>
        <v>0</v>
      </c>
      <c r="CJ38" s="81"/>
      <c r="CK38" s="81"/>
      <c r="CL38" s="27">
        <f t="shared" si="28"/>
        <v>0</v>
      </c>
      <c r="CM38" s="81"/>
      <c r="CN38" s="81"/>
      <c r="CO38" s="27">
        <f t="shared" si="29"/>
        <v>0</v>
      </c>
    </row>
    <row r="39" spans="1:94" ht="24.95" customHeight="1" x14ac:dyDescent="0.25">
      <c r="A39" s="5"/>
      <c r="B39" s="6" t="s">
        <v>44</v>
      </c>
      <c r="C39" s="5">
        <v>31</v>
      </c>
      <c r="D39" s="27">
        <v>0</v>
      </c>
      <c r="E39" s="27">
        <v>0</v>
      </c>
      <c r="F39" s="27">
        <f t="shared" si="0"/>
        <v>0</v>
      </c>
      <c r="G39" s="7">
        <v>0</v>
      </c>
      <c r="H39" s="7">
        <v>0</v>
      </c>
      <c r="I39" s="27">
        <f t="shared" si="1"/>
        <v>0</v>
      </c>
      <c r="J39" s="27">
        <v>0</v>
      </c>
      <c r="K39" s="27">
        <v>0</v>
      </c>
      <c r="L39" s="27">
        <f t="shared" si="2"/>
        <v>0</v>
      </c>
      <c r="M39" s="27">
        <v>0</v>
      </c>
      <c r="N39" s="27">
        <v>0</v>
      </c>
      <c r="O39" s="27">
        <f t="shared" si="3"/>
        <v>0</v>
      </c>
      <c r="P39" s="27">
        <v>0</v>
      </c>
      <c r="Q39" s="27">
        <v>0</v>
      </c>
      <c r="R39" s="27">
        <f t="shared" si="4"/>
        <v>0</v>
      </c>
      <c r="S39" s="27">
        <v>0</v>
      </c>
      <c r="T39" s="27">
        <v>0</v>
      </c>
      <c r="U39" s="27">
        <f t="shared" si="5"/>
        <v>0</v>
      </c>
      <c r="V39" s="27">
        <v>0</v>
      </c>
      <c r="W39" s="27">
        <v>0</v>
      </c>
      <c r="X39" s="27">
        <f t="shared" si="6"/>
        <v>0</v>
      </c>
      <c r="Y39" s="27">
        <v>0</v>
      </c>
      <c r="Z39" s="27">
        <v>0</v>
      </c>
      <c r="AA39" s="27">
        <f t="shared" si="7"/>
        <v>0</v>
      </c>
      <c r="AB39" s="27">
        <v>0</v>
      </c>
      <c r="AC39" s="27">
        <v>0</v>
      </c>
      <c r="AD39" s="27">
        <f t="shared" si="8"/>
        <v>0</v>
      </c>
      <c r="AE39" s="27">
        <v>0</v>
      </c>
      <c r="AF39" s="27">
        <v>0</v>
      </c>
      <c r="AG39" s="27">
        <f t="shared" si="9"/>
        <v>0</v>
      </c>
      <c r="AH39" s="27">
        <v>0</v>
      </c>
      <c r="AI39" s="27">
        <v>0</v>
      </c>
      <c r="AJ39" s="27">
        <f t="shared" si="10"/>
        <v>0</v>
      </c>
      <c r="AK39" s="7">
        <v>0</v>
      </c>
      <c r="AL39" s="7">
        <v>0</v>
      </c>
      <c r="AM39" s="27">
        <f t="shared" si="11"/>
        <v>0</v>
      </c>
      <c r="AN39" s="7"/>
      <c r="AO39" s="7"/>
      <c r="AP39" s="27">
        <f t="shared" si="12"/>
        <v>0</v>
      </c>
      <c r="AQ39" s="7"/>
      <c r="AR39" s="7"/>
      <c r="AS39" s="27">
        <f t="shared" si="13"/>
        <v>0</v>
      </c>
      <c r="AT39" s="7"/>
      <c r="AU39" s="7"/>
      <c r="AV39" s="27">
        <f t="shared" si="14"/>
        <v>0</v>
      </c>
      <c r="AW39" s="7"/>
      <c r="AX39" s="7"/>
      <c r="AY39" s="27">
        <f t="shared" si="15"/>
        <v>0</v>
      </c>
      <c r="AZ39" s="7"/>
      <c r="BA39" s="7"/>
      <c r="BB39" s="27">
        <f t="shared" si="16"/>
        <v>0</v>
      </c>
      <c r="BC39" s="7"/>
      <c r="BD39" s="7"/>
      <c r="BE39" s="27">
        <f t="shared" si="17"/>
        <v>0</v>
      </c>
      <c r="BF39" s="7"/>
      <c r="BG39" s="7"/>
      <c r="BH39" s="27">
        <f t="shared" si="18"/>
        <v>0</v>
      </c>
      <c r="BI39" s="7"/>
      <c r="BJ39" s="7"/>
      <c r="BK39" s="27">
        <f t="shared" si="19"/>
        <v>0</v>
      </c>
      <c r="BL39" s="7"/>
      <c r="BM39" s="7"/>
      <c r="BN39" s="27">
        <f t="shared" si="20"/>
        <v>0</v>
      </c>
      <c r="BO39" s="7"/>
      <c r="BP39" s="7"/>
      <c r="BQ39" s="27">
        <f t="shared" si="21"/>
        <v>0</v>
      </c>
      <c r="BR39" s="7"/>
      <c r="BS39" s="7"/>
      <c r="BT39" s="27">
        <f t="shared" si="22"/>
        <v>0</v>
      </c>
      <c r="BU39" s="7"/>
      <c r="BV39" s="7"/>
      <c r="BW39" s="27">
        <f t="shared" si="23"/>
        <v>0</v>
      </c>
      <c r="BX39" s="107"/>
      <c r="BY39" s="107"/>
      <c r="BZ39" s="27">
        <f t="shared" si="24"/>
        <v>0</v>
      </c>
      <c r="CA39" s="107"/>
      <c r="CB39" s="107"/>
      <c r="CC39" s="27">
        <f t="shared" si="25"/>
        <v>0</v>
      </c>
      <c r="CD39" s="7"/>
      <c r="CE39" s="7"/>
      <c r="CF39" s="27">
        <f t="shared" si="26"/>
        <v>0</v>
      </c>
      <c r="CG39" s="7"/>
      <c r="CH39" s="7"/>
      <c r="CI39" s="27">
        <f t="shared" si="27"/>
        <v>0</v>
      </c>
      <c r="CJ39" s="7"/>
      <c r="CK39" s="7"/>
      <c r="CL39" s="27">
        <f t="shared" si="28"/>
        <v>0</v>
      </c>
      <c r="CM39" s="7"/>
      <c r="CN39" s="7"/>
      <c r="CO39" s="27">
        <f t="shared" si="29"/>
        <v>0</v>
      </c>
      <c r="CP39" s="75"/>
    </row>
    <row r="40" spans="1:94" ht="24.95" customHeight="1" x14ac:dyDescent="0.25">
      <c r="A40" s="5"/>
      <c r="B40" s="6" t="s">
        <v>45</v>
      </c>
      <c r="C40" s="5">
        <v>32</v>
      </c>
      <c r="D40" s="7">
        <v>42069053</v>
      </c>
      <c r="E40" s="7">
        <v>42069053</v>
      </c>
      <c r="F40" s="27">
        <f t="shared" si="0"/>
        <v>0</v>
      </c>
      <c r="G40" s="7">
        <v>0</v>
      </c>
      <c r="H40" s="7">
        <v>0</v>
      </c>
      <c r="I40" s="27">
        <f t="shared" si="1"/>
        <v>0</v>
      </c>
      <c r="J40" s="62">
        <v>0</v>
      </c>
      <c r="K40" s="62">
        <v>0</v>
      </c>
      <c r="L40" s="27">
        <f t="shared" si="2"/>
        <v>0</v>
      </c>
      <c r="M40" s="62">
        <v>0</v>
      </c>
      <c r="N40" s="62">
        <v>0</v>
      </c>
      <c r="O40" s="27">
        <f t="shared" si="3"/>
        <v>0</v>
      </c>
      <c r="P40" s="62">
        <v>0</v>
      </c>
      <c r="Q40" s="62">
        <v>0</v>
      </c>
      <c r="R40" s="27">
        <f t="shared" si="4"/>
        <v>0</v>
      </c>
      <c r="S40" s="62">
        <v>0</v>
      </c>
      <c r="T40" s="62">
        <v>0</v>
      </c>
      <c r="U40" s="27">
        <f t="shared" si="5"/>
        <v>0</v>
      </c>
      <c r="V40" s="62">
        <v>0</v>
      </c>
      <c r="W40" s="62">
        <v>0</v>
      </c>
      <c r="X40" s="27">
        <f t="shared" si="6"/>
        <v>0</v>
      </c>
      <c r="Y40" s="62">
        <v>42069053</v>
      </c>
      <c r="Z40" s="62">
        <v>42069053</v>
      </c>
      <c r="AA40" s="27">
        <f t="shared" si="7"/>
        <v>0</v>
      </c>
      <c r="AB40" s="62">
        <v>0</v>
      </c>
      <c r="AC40" s="62">
        <v>0</v>
      </c>
      <c r="AD40" s="27">
        <f t="shared" si="8"/>
        <v>0</v>
      </c>
      <c r="AE40" s="62">
        <v>0</v>
      </c>
      <c r="AF40" s="62">
        <v>0</v>
      </c>
      <c r="AG40" s="27">
        <f t="shared" si="9"/>
        <v>0</v>
      </c>
      <c r="AH40" s="62">
        <v>0</v>
      </c>
      <c r="AI40" s="62">
        <v>0</v>
      </c>
      <c r="AJ40" s="27">
        <f t="shared" si="10"/>
        <v>0</v>
      </c>
      <c r="AK40" s="7">
        <v>42069053</v>
      </c>
      <c r="AL40" s="7">
        <v>42069053</v>
      </c>
      <c r="AM40" s="27">
        <f t="shared" si="11"/>
        <v>0</v>
      </c>
      <c r="AN40" s="7"/>
      <c r="AO40" s="7"/>
      <c r="AP40" s="27">
        <f t="shared" si="12"/>
        <v>0</v>
      </c>
      <c r="AQ40" s="7"/>
      <c r="AR40" s="7"/>
      <c r="AS40" s="27">
        <f t="shared" si="13"/>
        <v>0</v>
      </c>
      <c r="AT40" s="7"/>
      <c r="AU40" s="7"/>
      <c r="AV40" s="27">
        <f t="shared" si="14"/>
        <v>0</v>
      </c>
      <c r="AW40" s="7"/>
      <c r="AX40" s="7"/>
      <c r="AY40" s="27">
        <f t="shared" si="15"/>
        <v>0</v>
      </c>
      <c r="AZ40" s="7">
        <v>42069053</v>
      </c>
      <c r="BA40" s="7">
        <v>42069053</v>
      </c>
      <c r="BB40" s="27">
        <f t="shared" si="16"/>
        <v>0</v>
      </c>
      <c r="BC40" s="7"/>
      <c r="BD40" s="7"/>
      <c r="BE40" s="27">
        <f t="shared" si="17"/>
        <v>0</v>
      </c>
      <c r="BF40" s="7"/>
      <c r="BG40" s="7"/>
      <c r="BH40" s="27">
        <f t="shared" si="18"/>
        <v>0</v>
      </c>
      <c r="BI40" s="7"/>
      <c r="BJ40" s="7"/>
      <c r="BK40" s="27">
        <f t="shared" si="19"/>
        <v>0</v>
      </c>
      <c r="BL40" s="7"/>
      <c r="BM40" s="7"/>
      <c r="BN40" s="27">
        <f t="shared" si="20"/>
        <v>0</v>
      </c>
      <c r="BO40" s="7"/>
      <c r="BP40" s="7"/>
      <c r="BQ40" s="27">
        <f t="shared" si="21"/>
        <v>0</v>
      </c>
      <c r="BR40" s="7"/>
      <c r="BS40" s="7"/>
      <c r="BT40" s="27">
        <f t="shared" si="22"/>
        <v>0</v>
      </c>
      <c r="BU40" s="7"/>
      <c r="BV40" s="7"/>
      <c r="BW40" s="27">
        <f t="shared" si="23"/>
        <v>0</v>
      </c>
      <c r="BX40" s="107"/>
      <c r="BY40" s="107"/>
      <c r="BZ40" s="27">
        <f t="shared" si="24"/>
        <v>0</v>
      </c>
      <c r="CA40" s="107"/>
      <c r="CB40" s="107"/>
      <c r="CC40" s="27">
        <f t="shared" si="25"/>
        <v>0</v>
      </c>
      <c r="CD40" s="7"/>
      <c r="CE40" s="7"/>
      <c r="CF40" s="27">
        <f t="shared" si="26"/>
        <v>0</v>
      </c>
      <c r="CG40" s="7"/>
      <c r="CH40" s="7"/>
      <c r="CI40" s="27">
        <f t="shared" si="27"/>
        <v>0</v>
      </c>
      <c r="CJ40" s="7"/>
      <c r="CK40" s="7"/>
      <c r="CL40" s="27">
        <f t="shared" si="28"/>
        <v>0</v>
      </c>
      <c r="CM40" s="7"/>
      <c r="CN40" s="7"/>
      <c r="CO40" s="27">
        <f t="shared" si="29"/>
        <v>0</v>
      </c>
    </row>
    <row r="41" spans="1:94" ht="24.95" customHeight="1" x14ac:dyDescent="0.25">
      <c r="A41" s="79">
        <v>72</v>
      </c>
      <c r="B41" s="80" t="s">
        <v>133</v>
      </c>
      <c r="C41" s="79">
        <v>33</v>
      </c>
      <c r="D41" s="50">
        <v>401685372</v>
      </c>
      <c r="E41" s="50">
        <v>401685372</v>
      </c>
      <c r="F41" s="50">
        <f t="shared" si="0"/>
        <v>0</v>
      </c>
      <c r="G41" s="81">
        <v>0</v>
      </c>
      <c r="H41" s="81">
        <v>0</v>
      </c>
      <c r="I41" s="50">
        <f t="shared" si="1"/>
        <v>0</v>
      </c>
      <c r="J41" s="50">
        <v>842686</v>
      </c>
      <c r="K41" s="50">
        <v>842686</v>
      </c>
      <c r="L41" s="50">
        <f t="shared" si="2"/>
        <v>0</v>
      </c>
      <c r="M41" s="50">
        <v>842686</v>
      </c>
      <c r="N41" s="50">
        <v>842686</v>
      </c>
      <c r="O41" s="50">
        <f t="shared" si="3"/>
        <v>0</v>
      </c>
      <c r="P41" s="50">
        <v>0</v>
      </c>
      <c r="Q41" s="50">
        <v>0</v>
      </c>
      <c r="R41" s="50">
        <f t="shared" si="4"/>
        <v>0</v>
      </c>
      <c r="S41" s="50">
        <v>0</v>
      </c>
      <c r="T41" s="50">
        <v>0</v>
      </c>
      <c r="U41" s="50">
        <f t="shared" si="5"/>
        <v>0</v>
      </c>
      <c r="V41" s="50">
        <v>400000000</v>
      </c>
      <c r="W41" s="50">
        <v>400000000</v>
      </c>
      <c r="X41" s="50">
        <f t="shared" si="6"/>
        <v>0</v>
      </c>
      <c r="Y41" s="50">
        <v>0</v>
      </c>
      <c r="Z41" s="50">
        <v>0</v>
      </c>
      <c r="AA41" s="50">
        <f t="shared" si="7"/>
        <v>0</v>
      </c>
      <c r="AB41" s="50">
        <v>0</v>
      </c>
      <c r="AC41" s="50">
        <v>0</v>
      </c>
      <c r="AD41" s="50">
        <f t="shared" si="8"/>
        <v>0</v>
      </c>
      <c r="AE41" s="50">
        <v>0</v>
      </c>
      <c r="AF41" s="50">
        <v>0</v>
      </c>
      <c r="AG41" s="50">
        <f t="shared" si="9"/>
        <v>0</v>
      </c>
      <c r="AH41" s="50">
        <v>0</v>
      </c>
      <c r="AI41" s="50">
        <v>0</v>
      </c>
      <c r="AJ41" s="50">
        <f t="shared" si="10"/>
        <v>0</v>
      </c>
      <c r="AK41" s="81">
        <v>400000000</v>
      </c>
      <c r="AL41" s="81">
        <v>400000000</v>
      </c>
      <c r="AM41" s="50">
        <f t="shared" si="11"/>
        <v>0</v>
      </c>
      <c r="AN41" s="81"/>
      <c r="AO41" s="81"/>
      <c r="AP41" s="50">
        <f t="shared" si="12"/>
        <v>0</v>
      </c>
      <c r="AQ41" s="81"/>
      <c r="AR41" s="81"/>
      <c r="AS41" s="50">
        <f t="shared" si="13"/>
        <v>0</v>
      </c>
      <c r="AT41" s="81"/>
      <c r="AU41" s="81"/>
      <c r="AV41" s="50">
        <f t="shared" si="14"/>
        <v>0</v>
      </c>
      <c r="AW41" s="81">
        <v>400000000</v>
      </c>
      <c r="AX41" s="81">
        <v>400000000</v>
      </c>
      <c r="AY41" s="50">
        <f t="shared" si="15"/>
        <v>0</v>
      </c>
      <c r="AZ41" s="50"/>
      <c r="BA41" s="50"/>
      <c r="BB41" s="50">
        <f t="shared" si="16"/>
        <v>0</v>
      </c>
      <c r="BC41" s="50"/>
      <c r="BD41" s="50"/>
      <c r="BE41" s="50">
        <f t="shared" si="17"/>
        <v>0</v>
      </c>
      <c r="BF41" s="50"/>
      <c r="BG41" s="50"/>
      <c r="BH41" s="50">
        <f t="shared" si="18"/>
        <v>0</v>
      </c>
      <c r="BI41" s="50"/>
      <c r="BJ41" s="50"/>
      <c r="BK41" s="50">
        <f t="shared" si="19"/>
        <v>0</v>
      </c>
      <c r="BL41" s="81"/>
      <c r="BM41" s="81"/>
      <c r="BN41" s="50">
        <f t="shared" si="20"/>
        <v>0</v>
      </c>
      <c r="BO41" s="81"/>
      <c r="BP41" s="81"/>
      <c r="BQ41" s="50">
        <f t="shared" si="21"/>
        <v>0</v>
      </c>
      <c r="BR41" s="7"/>
      <c r="BS41" s="7"/>
      <c r="BT41" s="50">
        <f t="shared" si="22"/>
        <v>0</v>
      </c>
      <c r="BU41" s="7"/>
      <c r="BV41" s="7"/>
      <c r="BW41" s="50">
        <f t="shared" si="23"/>
        <v>0</v>
      </c>
      <c r="BX41" s="81">
        <v>842686</v>
      </c>
      <c r="BY41" s="81">
        <v>842686</v>
      </c>
      <c r="BZ41" s="50">
        <f t="shared" si="24"/>
        <v>0</v>
      </c>
      <c r="CA41" s="81"/>
      <c r="CB41" s="81"/>
      <c r="CC41" s="50">
        <f t="shared" si="25"/>
        <v>0</v>
      </c>
      <c r="CD41" s="81">
        <v>842686</v>
      </c>
      <c r="CE41" s="81">
        <v>842686</v>
      </c>
      <c r="CF41" s="50">
        <f t="shared" si="26"/>
        <v>0</v>
      </c>
      <c r="CG41" s="81">
        <v>842686</v>
      </c>
      <c r="CH41" s="81">
        <v>842686</v>
      </c>
      <c r="CI41" s="50">
        <f t="shared" si="27"/>
        <v>0</v>
      </c>
      <c r="CJ41" s="81"/>
      <c r="CK41" s="81"/>
      <c r="CL41" s="50">
        <f t="shared" si="28"/>
        <v>0</v>
      </c>
      <c r="CM41" s="81"/>
      <c r="CN41" s="81"/>
      <c r="CO41" s="50">
        <f t="shared" si="29"/>
        <v>0</v>
      </c>
    </row>
    <row r="42" spans="1:94" ht="24.95" customHeight="1" x14ac:dyDescent="0.25">
      <c r="A42" s="5"/>
      <c r="B42" s="6" t="s">
        <v>44</v>
      </c>
      <c r="C42" s="5">
        <v>34</v>
      </c>
      <c r="D42" s="62">
        <v>0</v>
      </c>
      <c r="E42" s="62">
        <v>0</v>
      </c>
      <c r="F42" s="62">
        <f t="shared" si="0"/>
        <v>0</v>
      </c>
      <c r="G42" s="7">
        <v>0</v>
      </c>
      <c r="H42" s="7">
        <v>0</v>
      </c>
      <c r="I42" s="62">
        <f t="shared" si="1"/>
        <v>0</v>
      </c>
      <c r="J42" s="62">
        <v>0</v>
      </c>
      <c r="K42" s="62">
        <v>0</v>
      </c>
      <c r="L42" s="62">
        <f t="shared" si="2"/>
        <v>0</v>
      </c>
      <c r="M42" s="62">
        <v>0</v>
      </c>
      <c r="N42" s="62">
        <v>0</v>
      </c>
      <c r="O42" s="62">
        <f t="shared" si="3"/>
        <v>0</v>
      </c>
      <c r="P42" s="62">
        <v>0</v>
      </c>
      <c r="Q42" s="62">
        <v>0</v>
      </c>
      <c r="R42" s="62">
        <f t="shared" si="4"/>
        <v>0</v>
      </c>
      <c r="S42" s="62">
        <v>0</v>
      </c>
      <c r="T42" s="62">
        <v>0</v>
      </c>
      <c r="U42" s="62">
        <f t="shared" si="5"/>
        <v>0</v>
      </c>
      <c r="V42" s="62">
        <v>0</v>
      </c>
      <c r="W42" s="62">
        <v>0</v>
      </c>
      <c r="X42" s="62">
        <f t="shared" si="6"/>
        <v>0</v>
      </c>
      <c r="Y42" s="62">
        <v>0</v>
      </c>
      <c r="Z42" s="62">
        <v>0</v>
      </c>
      <c r="AA42" s="62">
        <f t="shared" si="7"/>
        <v>0</v>
      </c>
      <c r="AB42" s="62">
        <v>0</v>
      </c>
      <c r="AC42" s="62">
        <v>0</v>
      </c>
      <c r="AD42" s="62">
        <f t="shared" si="8"/>
        <v>0</v>
      </c>
      <c r="AE42" s="62">
        <v>0</v>
      </c>
      <c r="AF42" s="62">
        <v>0</v>
      </c>
      <c r="AG42" s="62">
        <f t="shared" si="9"/>
        <v>0</v>
      </c>
      <c r="AH42" s="62">
        <v>0</v>
      </c>
      <c r="AI42" s="62">
        <v>0</v>
      </c>
      <c r="AJ42" s="62">
        <f t="shared" si="10"/>
        <v>0</v>
      </c>
      <c r="AK42" s="7">
        <v>0</v>
      </c>
      <c r="AL42" s="7">
        <v>0</v>
      </c>
      <c r="AM42" s="62">
        <f t="shared" si="11"/>
        <v>0</v>
      </c>
      <c r="AN42" s="7"/>
      <c r="AO42" s="7"/>
      <c r="AP42" s="62">
        <f t="shared" si="12"/>
        <v>0</v>
      </c>
      <c r="AQ42" s="7"/>
      <c r="AR42" s="7"/>
      <c r="AS42" s="62">
        <f t="shared" si="13"/>
        <v>0</v>
      </c>
      <c r="AT42" s="7"/>
      <c r="AU42" s="7"/>
      <c r="AV42" s="62">
        <f t="shared" si="14"/>
        <v>0</v>
      </c>
      <c r="AW42" s="7"/>
      <c r="AX42" s="7"/>
      <c r="AY42" s="62">
        <f t="shared" si="15"/>
        <v>0</v>
      </c>
      <c r="AZ42" s="7"/>
      <c r="BA42" s="7"/>
      <c r="BB42" s="62">
        <f t="shared" si="16"/>
        <v>0</v>
      </c>
      <c r="BC42" s="7"/>
      <c r="BD42" s="7"/>
      <c r="BE42" s="62">
        <f t="shared" si="17"/>
        <v>0</v>
      </c>
      <c r="BF42" s="7"/>
      <c r="BG42" s="7"/>
      <c r="BH42" s="62">
        <f t="shared" si="18"/>
        <v>0</v>
      </c>
      <c r="BI42" s="7"/>
      <c r="BJ42" s="7"/>
      <c r="BK42" s="62">
        <f t="shared" si="19"/>
        <v>0</v>
      </c>
      <c r="BL42" s="7"/>
      <c r="BM42" s="7"/>
      <c r="BN42" s="62">
        <f t="shared" si="20"/>
        <v>0</v>
      </c>
      <c r="BO42" s="7"/>
      <c r="BP42" s="7"/>
      <c r="BQ42" s="62">
        <f t="shared" si="21"/>
        <v>0</v>
      </c>
      <c r="BR42" s="7"/>
      <c r="BS42" s="7"/>
      <c r="BT42" s="62">
        <f t="shared" si="22"/>
        <v>0</v>
      </c>
      <c r="BU42" s="7"/>
      <c r="BV42" s="7"/>
      <c r="BW42" s="62">
        <f t="shared" si="23"/>
        <v>0</v>
      </c>
      <c r="BX42" s="62"/>
      <c r="BY42" s="62"/>
      <c r="BZ42" s="62">
        <f t="shared" si="24"/>
        <v>0</v>
      </c>
      <c r="CA42" s="62"/>
      <c r="CB42" s="62"/>
      <c r="CC42" s="62">
        <f t="shared" si="25"/>
        <v>0</v>
      </c>
      <c r="CD42" s="7"/>
      <c r="CE42" s="7"/>
      <c r="CF42" s="62">
        <f t="shared" si="26"/>
        <v>0</v>
      </c>
      <c r="CG42" s="7"/>
      <c r="CH42" s="7"/>
      <c r="CI42" s="62">
        <f t="shared" si="27"/>
        <v>0</v>
      </c>
      <c r="CJ42" s="7"/>
      <c r="CK42" s="7"/>
      <c r="CL42" s="62">
        <f t="shared" si="28"/>
        <v>0</v>
      </c>
      <c r="CM42" s="7"/>
      <c r="CN42" s="7"/>
      <c r="CO42" s="62">
        <f t="shared" si="29"/>
        <v>0</v>
      </c>
      <c r="CP42" s="75"/>
    </row>
    <row r="43" spans="1:94" ht="24.95" customHeight="1" x14ac:dyDescent="0.25">
      <c r="A43" s="5"/>
      <c r="B43" s="6" t="s">
        <v>45</v>
      </c>
      <c r="C43" s="5">
        <v>35</v>
      </c>
      <c r="D43" s="7">
        <v>401685372</v>
      </c>
      <c r="E43" s="7">
        <v>401685372</v>
      </c>
      <c r="F43" s="62">
        <f t="shared" si="0"/>
        <v>0</v>
      </c>
      <c r="G43" s="62">
        <v>0</v>
      </c>
      <c r="H43" s="62">
        <v>0</v>
      </c>
      <c r="I43" s="62">
        <f t="shared" si="1"/>
        <v>0</v>
      </c>
      <c r="J43" s="62">
        <v>842686</v>
      </c>
      <c r="K43" s="62">
        <v>842686</v>
      </c>
      <c r="L43" s="62">
        <f t="shared" si="2"/>
        <v>0</v>
      </c>
      <c r="M43" s="62">
        <v>842686</v>
      </c>
      <c r="N43" s="62">
        <v>842686</v>
      </c>
      <c r="O43" s="62">
        <f t="shared" si="3"/>
        <v>0</v>
      </c>
      <c r="P43" s="62">
        <v>0</v>
      </c>
      <c r="Q43" s="62">
        <v>0</v>
      </c>
      <c r="R43" s="62">
        <f t="shared" si="4"/>
        <v>0</v>
      </c>
      <c r="S43" s="62">
        <v>0</v>
      </c>
      <c r="T43" s="62">
        <v>0</v>
      </c>
      <c r="U43" s="62">
        <f t="shared" si="5"/>
        <v>0</v>
      </c>
      <c r="V43" s="62">
        <v>400000000</v>
      </c>
      <c r="W43" s="62">
        <v>400000000</v>
      </c>
      <c r="X43" s="62">
        <f t="shared" si="6"/>
        <v>0</v>
      </c>
      <c r="Y43" s="62">
        <v>0</v>
      </c>
      <c r="Z43" s="62">
        <v>0</v>
      </c>
      <c r="AA43" s="62">
        <f t="shared" si="7"/>
        <v>0</v>
      </c>
      <c r="AB43" s="62">
        <v>0</v>
      </c>
      <c r="AC43" s="62">
        <v>0</v>
      </c>
      <c r="AD43" s="62">
        <f t="shared" si="8"/>
        <v>0</v>
      </c>
      <c r="AE43" s="62">
        <v>0</v>
      </c>
      <c r="AF43" s="62">
        <v>0</v>
      </c>
      <c r="AG43" s="62">
        <f t="shared" si="9"/>
        <v>0</v>
      </c>
      <c r="AH43" s="62">
        <v>0</v>
      </c>
      <c r="AI43" s="62">
        <v>0</v>
      </c>
      <c r="AJ43" s="62">
        <f t="shared" si="10"/>
        <v>0</v>
      </c>
      <c r="AK43" s="62">
        <v>400000000</v>
      </c>
      <c r="AL43" s="62">
        <v>400000000</v>
      </c>
      <c r="AM43" s="62">
        <f t="shared" si="11"/>
        <v>0</v>
      </c>
      <c r="AN43" s="7"/>
      <c r="AO43" s="7"/>
      <c r="AP43" s="62">
        <f t="shared" si="12"/>
        <v>0</v>
      </c>
      <c r="AQ43" s="7"/>
      <c r="AR43" s="7"/>
      <c r="AS43" s="62">
        <f t="shared" si="13"/>
        <v>0</v>
      </c>
      <c r="AT43" s="7"/>
      <c r="AU43" s="7"/>
      <c r="AV43" s="62">
        <f t="shared" si="14"/>
        <v>0</v>
      </c>
      <c r="AW43" s="7">
        <v>400000000</v>
      </c>
      <c r="AX43" s="7">
        <v>400000000</v>
      </c>
      <c r="AY43" s="62">
        <f t="shared" si="15"/>
        <v>0</v>
      </c>
      <c r="AZ43" s="7"/>
      <c r="BA43" s="7"/>
      <c r="BB43" s="62">
        <f t="shared" si="16"/>
        <v>0</v>
      </c>
      <c r="BC43" s="101"/>
      <c r="BD43" s="101"/>
      <c r="BE43" s="62">
        <f t="shared" si="17"/>
        <v>0</v>
      </c>
      <c r="BF43" s="101"/>
      <c r="BG43" s="101"/>
      <c r="BH43" s="62">
        <f t="shared" si="18"/>
        <v>0</v>
      </c>
      <c r="BI43" s="101"/>
      <c r="BJ43" s="101"/>
      <c r="BK43" s="62">
        <f t="shared" si="19"/>
        <v>0</v>
      </c>
      <c r="BL43" s="7"/>
      <c r="BM43" s="7"/>
      <c r="BN43" s="62">
        <f t="shared" si="20"/>
        <v>0</v>
      </c>
      <c r="BO43" s="7"/>
      <c r="BP43" s="7"/>
      <c r="BQ43" s="62">
        <f t="shared" si="21"/>
        <v>0</v>
      </c>
      <c r="BR43" s="7"/>
      <c r="BS43" s="7"/>
      <c r="BT43" s="62">
        <f t="shared" si="22"/>
        <v>0</v>
      </c>
      <c r="BU43" s="7"/>
      <c r="BV43" s="7"/>
      <c r="BW43" s="62">
        <f t="shared" si="23"/>
        <v>0</v>
      </c>
      <c r="BX43" s="7">
        <v>842686</v>
      </c>
      <c r="BY43" s="7">
        <v>842686</v>
      </c>
      <c r="BZ43" s="62">
        <f t="shared" si="24"/>
        <v>0</v>
      </c>
      <c r="CA43" s="7"/>
      <c r="CB43" s="7"/>
      <c r="CC43" s="62">
        <f t="shared" si="25"/>
        <v>0</v>
      </c>
      <c r="CD43" s="7">
        <v>842686</v>
      </c>
      <c r="CE43" s="7">
        <v>842686</v>
      </c>
      <c r="CF43" s="62">
        <f t="shared" si="26"/>
        <v>0</v>
      </c>
      <c r="CG43" s="7">
        <v>842686</v>
      </c>
      <c r="CH43" s="7">
        <v>842686</v>
      </c>
      <c r="CI43" s="62">
        <f t="shared" si="27"/>
        <v>0</v>
      </c>
      <c r="CJ43" s="7"/>
      <c r="CK43" s="7"/>
      <c r="CL43" s="62">
        <f t="shared" si="28"/>
        <v>0</v>
      </c>
      <c r="CM43" s="7"/>
      <c r="CN43" s="7"/>
      <c r="CO43" s="62">
        <f t="shared" si="29"/>
        <v>0</v>
      </c>
    </row>
    <row r="44" spans="1:94" ht="24.95" customHeight="1" x14ac:dyDescent="0.25">
      <c r="A44" s="2" t="s">
        <v>3</v>
      </c>
      <c r="B44" s="4" t="s">
        <v>59</v>
      </c>
      <c r="C44" s="2"/>
      <c r="D44" s="27">
        <v>0</v>
      </c>
      <c r="E44" s="27">
        <v>0</v>
      </c>
      <c r="F44" s="27">
        <f t="shared" si="0"/>
        <v>0</v>
      </c>
      <c r="G44" s="27">
        <v>0</v>
      </c>
      <c r="H44" s="27">
        <v>0</v>
      </c>
      <c r="I44" s="27">
        <f t="shared" si="1"/>
        <v>0</v>
      </c>
      <c r="J44" s="27">
        <v>0</v>
      </c>
      <c r="K44" s="27">
        <v>0</v>
      </c>
      <c r="L44" s="27">
        <f t="shared" si="2"/>
        <v>0</v>
      </c>
      <c r="M44" s="27">
        <v>0</v>
      </c>
      <c r="N44" s="27">
        <v>0</v>
      </c>
      <c r="O44" s="27">
        <f t="shared" si="3"/>
        <v>0</v>
      </c>
      <c r="P44" s="27">
        <v>0</v>
      </c>
      <c r="Q44" s="27">
        <v>0</v>
      </c>
      <c r="R44" s="27">
        <f t="shared" si="4"/>
        <v>0</v>
      </c>
      <c r="S44" s="27">
        <v>0</v>
      </c>
      <c r="T44" s="27">
        <v>0</v>
      </c>
      <c r="U44" s="27">
        <f t="shared" si="5"/>
        <v>0</v>
      </c>
      <c r="V44" s="27">
        <v>0</v>
      </c>
      <c r="W44" s="27">
        <v>0</v>
      </c>
      <c r="X44" s="27">
        <f t="shared" si="6"/>
        <v>0</v>
      </c>
      <c r="Y44" s="27">
        <v>0</v>
      </c>
      <c r="Z44" s="27">
        <v>0</v>
      </c>
      <c r="AA44" s="27">
        <f t="shared" si="7"/>
        <v>0</v>
      </c>
      <c r="AB44" s="27">
        <v>0</v>
      </c>
      <c r="AC44" s="27">
        <v>0</v>
      </c>
      <c r="AD44" s="27">
        <f t="shared" si="8"/>
        <v>0</v>
      </c>
      <c r="AE44" s="27">
        <v>0</v>
      </c>
      <c r="AF44" s="27">
        <v>0</v>
      </c>
      <c r="AG44" s="27">
        <f t="shared" si="9"/>
        <v>0</v>
      </c>
      <c r="AH44" s="27">
        <v>0</v>
      </c>
      <c r="AI44" s="27">
        <v>0</v>
      </c>
      <c r="AJ44" s="27">
        <f t="shared" si="10"/>
        <v>0</v>
      </c>
      <c r="AK44" s="27">
        <v>0</v>
      </c>
      <c r="AL44" s="27">
        <v>0</v>
      </c>
      <c r="AM44" s="27">
        <f t="shared" si="11"/>
        <v>0</v>
      </c>
      <c r="AN44" s="3"/>
      <c r="AO44" s="3"/>
      <c r="AP44" s="27">
        <f t="shared" si="12"/>
        <v>0</v>
      </c>
      <c r="AQ44" s="3"/>
      <c r="AR44" s="3"/>
      <c r="AS44" s="27">
        <f t="shared" si="13"/>
        <v>0</v>
      </c>
      <c r="AT44" s="3"/>
      <c r="AU44" s="3"/>
      <c r="AV44" s="27">
        <f t="shared" si="14"/>
        <v>0</v>
      </c>
      <c r="AW44" s="3"/>
      <c r="AX44" s="3"/>
      <c r="AY44" s="27">
        <f t="shared" si="15"/>
        <v>0</v>
      </c>
      <c r="AZ44" s="3"/>
      <c r="BA44" s="3"/>
      <c r="BB44" s="27">
        <f t="shared" si="16"/>
        <v>0</v>
      </c>
      <c r="BC44" s="3"/>
      <c r="BD44" s="3"/>
      <c r="BE44" s="27">
        <f t="shared" si="17"/>
        <v>0</v>
      </c>
      <c r="BF44" s="3"/>
      <c r="BG44" s="3"/>
      <c r="BH44" s="27">
        <f t="shared" si="18"/>
        <v>0</v>
      </c>
      <c r="BI44" s="3"/>
      <c r="BJ44" s="3"/>
      <c r="BK44" s="27">
        <f t="shared" si="19"/>
        <v>0</v>
      </c>
      <c r="BL44" s="3"/>
      <c r="BM44" s="3"/>
      <c r="BN44" s="27">
        <f t="shared" si="20"/>
        <v>0</v>
      </c>
      <c r="BO44" s="3"/>
      <c r="BP44" s="3"/>
      <c r="BQ44" s="27">
        <f t="shared" si="21"/>
        <v>0</v>
      </c>
      <c r="BR44" s="3"/>
      <c r="BS44" s="3"/>
      <c r="BT44" s="27">
        <f t="shared" si="22"/>
        <v>0</v>
      </c>
      <c r="BU44" s="3"/>
      <c r="BV44" s="3"/>
      <c r="BW44" s="27">
        <f t="shared" si="23"/>
        <v>0</v>
      </c>
      <c r="BX44" s="3"/>
      <c r="BY44" s="3"/>
      <c r="BZ44" s="27">
        <f t="shared" si="24"/>
        <v>0</v>
      </c>
      <c r="CA44" s="3"/>
      <c r="CB44" s="3"/>
      <c r="CC44" s="27">
        <f t="shared" si="25"/>
        <v>0</v>
      </c>
      <c r="CD44" s="3"/>
      <c r="CE44" s="3"/>
      <c r="CF44" s="27">
        <f t="shared" si="26"/>
        <v>0</v>
      </c>
      <c r="CG44" s="3"/>
      <c r="CH44" s="3"/>
      <c r="CI44" s="27">
        <f t="shared" si="27"/>
        <v>0</v>
      </c>
      <c r="CJ44" s="3"/>
      <c r="CK44" s="3"/>
      <c r="CL44" s="27">
        <f t="shared" si="28"/>
        <v>0</v>
      </c>
      <c r="CM44" s="3"/>
      <c r="CN44" s="3"/>
      <c r="CO44" s="27">
        <f t="shared" si="29"/>
        <v>0</v>
      </c>
      <c r="CP44" s="75"/>
    </row>
    <row r="45" spans="1:94" s="26" customFormat="1" ht="24.95" customHeight="1" x14ac:dyDescent="0.25">
      <c r="A45" s="2">
        <v>1</v>
      </c>
      <c r="B45" s="4" t="s">
        <v>181</v>
      </c>
      <c r="C45" s="2">
        <v>36</v>
      </c>
      <c r="D45" s="3">
        <v>5850212905</v>
      </c>
      <c r="E45" s="3">
        <v>5850212905</v>
      </c>
      <c r="F45" s="27">
        <f t="shared" si="0"/>
        <v>0</v>
      </c>
      <c r="G45" s="62">
        <v>0</v>
      </c>
      <c r="H45" s="62">
        <v>0</v>
      </c>
      <c r="I45" s="27">
        <f t="shared" si="1"/>
        <v>0</v>
      </c>
      <c r="J45" s="62">
        <v>0</v>
      </c>
      <c r="K45" s="62">
        <v>0</v>
      </c>
      <c r="L45" s="27">
        <f t="shared" si="2"/>
        <v>0</v>
      </c>
      <c r="M45" s="62">
        <v>0</v>
      </c>
      <c r="N45" s="62">
        <v>0</v>
      </c>
      <c r="O45" s="27">
        <f t="shared" si="3"/>
        <v>0</v>
      </c>
      <c r="P45" s="3">
        <v>5140029901</v>
      </c>
      <c r="Q45" s="3">
        <v>5140029901</v>
      </c>
      <c r="R45" s="27">
        <f t="shared" si="4"/>
        <v>0</v>
      </c>
      <c r="S45" s="62">
        <v>0</v>
      </c>
      <c r="T45" s="62">
        <v>0</v>
      </c>
      <c r="U45" s="27">
        <f t="shared" si="5"/>
        <v>0</v>
      </c>
      <c r="V45" s="62">
        <v>0</v>
      </c>
      <c r="W45" s="62">
        <v>0</v>
      </c>
      <c r="X45" s="27">
        <f t="shared" si="6"/>
        <v>0</v>
      </c>
      <c r="Y45" s="3">
        <v>710183004</v>
      </c>
      <c r="Z45" s="3">
        <v>710183004</v>
      </c>
      <c r="AA45" s="27">
        <f t="shared" si="7"/>
        <v>0</v>
      </c>
      <c r="AB45" s="3">
        <v>0</v>
      </c>
      <c r="AC45" s="3">
        <v>0</v>
      </c>
      <c r="AD45" s="27">
        <f t="shared" si="8"/>
        <v>0</v>
      </c>
      <c r="AE45" s="3">
        <v>0</v>
      </c>
      <c r="AF45" s="3">
        <v>0</v>
      </c>
      <c r="AG45" s="27">
        <f t="shared" si="9"/>
        <v>0</v>
      </c>
      <c r="AH45" s="3">
        <v>0</v>
      </c>
      <c r="AI45" s="3">
        <v>0</v>
      </c>
      <c r="AJ45" s="27">
        <f t="shared" si="10"/>
        <v>0</v>
      </c>
      <c r="AK45" s="3">
        <v>710183004</v>
      </c>
      <c r="AL45" s="3">
        <v>710183004</v>
      </c>
      <c r="AM45" s="27">
        <f t="shared" si="11"/>
        <v>0</v>
      </c>
      <c r="AN45" s="3"/>
      <c r="AO45" s="3"/>
      <c r="AP45" s="27">
        <f t="shared" si="12"/>
        <v>0</v>
      </c>
      <c r="AQ45" s="3"/>
      <c r="AR45" s="3"/>
      <c r="AS45" s="27">
        <f t="shared" si="13"/>
        <v>0</v>
      </c>
      <c r="AT45" s="3"/>
      <c r="AU45" s="3"/>
      <c r="AV45" s="27">
        <f t="shared" si="14"/>
        <v>0</v>
      </c>
      <c r="AW45" s="3"/>
      <c r="AX45" s="3"/>
      <c r="AY45" s="27">
        <f t="shared" si="15"/>
        <v>0</v>
      </c>
      <c r="AZ45" s="40">
        <v>710183004</v>
      </c>
      <c r="BA45" s="40">
        <v>710183004</v>
      </c>
      <c r="BB45" s="27">
        <f t="shared" si="16"/>
        <v>0</v>
      </c>
      <c r="BC45" s="3"/>
      <c r="BD45" s="3"/>
      <c r="BE45" s="27">
        <f t="shared" si="17"/>
        <v>0</v>
      </c>
      <c r="BF45" s="3"/>
      <c r="BG45" s="3"/>
      <c r="BH45" s="27">
        <f t="shared" si="18"/>
        <v>0</v>
      </c>
      <c r="BI45" s="3"/>
      <c r="BJ45" s="3"/>
      <c r="BK45" s="27">
        <f t="shared" si="19"/>
        <v>0</v>
      </c>
      <c r="BL45" s="3">
        <v>2890041151</v>
      </c>
      <c r="BM45" s="3">
        <v>2890041151</v>
      </c>
      <c r="BN45" s="27">
        <f t="shared" si="20"/>
        <v>0</v>
      </c>
      <c r="BO45" s="108">
        <v>2890041151</v>
      </c>
      <c r="BP45" s="108">
        <v>2890041151</v>
      </c>
      <c r="BQ45" s="27">
        <f t="shared" si="21"/>
        <v>0</v>
      </c>
      <c r="BR45" s="3">
        <v>2249988750</v>
      </c>
      <c r="BS45" s="3">
        <v>2249988750</v>
      </c>
      <c r="BT45" s="27">
        <f t="shared" si="22"/>
        <v>0</v>
      </c>
      <c r="BU45" s="3">
        <v>2249988750</v>
      </c>
      <c r="BV45" s="3">
        <v>2249988750</v>
      </c>
      <c r="BW45" s="27">
        <f t="shared" si="23"/>
        <v>0</v>
      </c>
      <c r="BX45" s="3"/>
      <c r="BY45" s="3"/>
      <c r="BZ45" s="27">
        <f t="shared" si="24"/>
        <v>0</v>
      </c>
      <c r="CA45" s="3"/>
      <c r="CB45" s="3"/>
      <c r="CC45" s="27">
        <f t="shared" si="25"/>
        <v>0</v>
      </c>
      <c r="CD45" s="3"/>
      <c r="CE45" s="3"/>
      <c r="CF45" s="27">
        <f t="shared" si="26"/>
        <v>0</v>
      </c>
      <c r="CG45" s="3"/>
      <c r="CH45" s="3"/>
      <c r="CI45" s="27">
        <f t="shared" si="27"/>
        <v>0</v>
      </c>
      <c r="CJ45" s="3"/>
      <c r="CK45" s="3"/>
      <c r="CL45" s="27">
        <f t="shared" si="28"/>
        <v>0</v>
      </c>
      <c r="CM45" s="3"/>
      <c r="CN45" s="3"/>
      <c r="CO45" s="27">
        <f t="shared" si="29"/>
        <v>0</v>
      </c>
    </row>
    <row r="46" spans="1:94" ht="24.95" customHeight="1" x14ac:dyDescent="0.25">
      <c r="A46" s="79"/>
      <c r="B46" s="80" t="s">
        <v>47</v>
      </c>
      <c r="C46" s="79">
        <v>37</v>
      </c>
      <c r="D46" s="81">
        <v>5850212905</v>
      </c>
      <c r="E46" s="81">
        <v>5850212905</v>
      </c>
      <c r="F46" s="27">
        <f t="shared" si="0"/>
        <v>0</v>
      </c>
      <c r="G46" s="27">
        <v>0</v>
      </c>
      <c r="H46" s="27">
        <v>0</v>
      </c>
      <c r="I46" s="27">
        <f t="shared" si="1"/>
        <v>0</v>
      </c>
      <c r="J46" s="27">
        <v>0</v>
      </c>
      <c r="K46" s="27">
        <v>0</v>
      </c>
      <c r="L46" s="27">
        <f t="shared" si="2"/>
        <v>0</v>
      </c>
      <c r="M46" s="27">
        <v>0</v>
      </c>
      <c r="N46" s="27">
        <v>0</v>
      </c>
      <c r="O46" s="27">
        <f t="shared" si="3"/>
        <v>0</v>
      </c>
      <c r="P46" s="81">
        <v>5140029901</v>
      </c>
      <c r="Q46" s="81">
        <v>5140029901</v>
      </c>
      <c r="R46" s="27">
        <f t="shared" si="4"/>
        <v>0</v>
      </c>
      <c r="S46" s="27">
        <v>0</v>
      </c>
      <c r="T46" s="27">
        <v>0</v>
      </c>
      <c r="U46" s="27">
        <f t="shared" si="5"/>
        <v>0</v>
      </c>
      <c r="V46" s="27">
        <v>0</v>
      </c>
      <c r="W46" s="27">
        <v>0</v>
      </c>
      <c r="X46" s="27">
        <f t="shared" si="6"/>
        <v>0</v>
      </c>
      <c r="Y46" s="81">
        <v>710183004</v>
      </c>
      <c r="Z46" s="81">
        <v>710183004</v>
      </c>
      <c r="AA46" s="27">
        <f t="shared" si="7"/>
        <v>0</v>
      </c>
      <c r="AB46" s="81">
        <v>0</v>
      </c>
      <c r="AC46" s="81">
        <v>0</v>
      </c>
      <c r="AD46" s="27">
        <f t="shared" si="8"/>
        <v>0</v>
      </c>
      <c r="AE46" s="81">
        <v>0</v>
      </c>
      <c r="AF46" s="81">
        <v>0</v>
      </c>
      <c r="AG46" s="27">
        <f t="shared" si="9"/>
        <v>0</v>
      </c>
      <c r="AH46" s="81">
        <v>0</v>
      </c>
      <c r="AI46" s="81">
        <v>0</v>
      </c>
      <c r="AJ46" s="27">
        <f t="shared" si="10"/>
        <v>0</v>
      </c>
      <c r="AK46" s="81">
        <v>710183004</v>
      </c>
      <c r="AL46" s="81">
        <v>710183004</v>
      </c>
      <c r="AM46" s="27">
        <f t="shared" si="11"/>
        <v>0</v>
      </c>
      <c r="AN46" s="81"/>
      <c r="AO46" s="81"/>
      <c r="AP46" s="27">
        <f t="shared" si="12"/>
        <v>0</v>
      </c>
      <c r="AQ46" s="81"/>
      <c r="AR46" s="81"/>
      <c r="AS46" s="27">
        <f t="shared" si="13"/>
        <v>0</v>
      </c>
      <c r="AT46" s="81"/>
      <c r="AU46" s="81"/>
      <c r="AV46" s="27">
        <f t="shared" si="14"/>
        <v>0</v>
      </c>
      <c r="AW46" s="81"/>
      <c r="AX46" s="81"/>
      <c r="AY46" s="27">
        <f t="shared" si="15"/>
        <v>0</v>
      </c>
      <c r="AZ46" s="109">
        <v>710183004</v>
      </c>
      <c r="BA46" s="109">
        <v>710183004</v>
      </c>
      <c r="BB46" s="27">
        <f t="shared" si="16"/>
        <v>0</v>
      </c>
      <c r="BC46" s="81"/>
      <c r="BD46" s="81"/>
      <c r="BE46" s="27">
        <f t="shared" si="17"/>
        <v>0</v>
      </c>
      <c r="BF46" s="81"/>
      <c r="BG46" s="81"/>
      <c r="BH46" s="27">
        <f t="shared" si="18"/>
        <v>0</v>
      </c>
      <c r="BI46" s="81"/>
      <c r="BJ46" s="81"/>
      <c r="BK46" s="27">
        <f t="shared" si="19"/>
        <v>0</v>
      </c>
      <c r="BL46" s="81">
        <v>2890041151</v>
      </c>
      <c r="BM46" s="81">
        <v>2890041151</v>
      </c>
      <c r="BN46" s="27">
        <f t="shared" si="20"/>
        <v>0</v>
      </c>
      <c r="BO46" s="110">
        <v>2890041151</v>
      </c>
      <c r="BP46" s="110">
        <v>2890041151</v>
      </c>
      <c r="BQ46" s="27">
        <f t="shared" si="21"/>
        <v>0</v>
      </c>
      <c r="BR46" s="7">
        <v>2249988750</v>
      </c>
      <c r="BS46" s="7">
        <v>2249988750</v>
      </c>
      <c r="BT46" s="27">
        <f t="shared" si="22"/>
        <v>0</v>
      </c>
      <c r="BU46" s="7">
        <v>2249988750</v>
      </c>
      <c r="BV46" s="7">
        <v>2249988750</v>
      </c>
      <c r="BW46" s="27">
        <f t="shared" si="23"/>
        <v>0</v>
      </c>
      <c r="BX46" s="81"/>
      <c r="BY46" s="81"/>
      <c r="BZ46" s="27">
        <f t="shared" si="24"/>
        <v>0</v>
      </c>
      <c r="CA46" s="81"/>
      <c r="CB46" s="81"/>
      <c r="CC46" s="27">
        <f t="shared" si="25"/>
        <v>0</v>
      </c>
      <c r="CD46" s="81"/>
      <c r="CE46" s="81"/>
      <c r="CF46" s="27">
        <f t="shared" si="26"/>
        <v>0</v>
      </c>
      <c r="CG46" s="81"/>
      <c r="CH46" s="81"/>
      <c r="CI46" s="27">
        <f t="shared" si="27"/>
        <v>0</v>
      </c>
      <c r="CJ46" s="81"/>
      <c r="CK46" s="81"/>
      <c r="CL46" s="27">
        <f t="shared" si="28"/>
        <v>0</v>
      </c>
      <c r="CM46" s="81"/>
      <c r="CN46" s="81"/>
      <c r="CO46" s="27">
        <f t="shared" si="29"/>
        <v>0</v>
      </c>
    </row>
    <row r="47" spans="1:94" ht="24.95" customHeight="1" x14ac:dyDescent="0.25">
      <c r="A47" s="79"/>
      <c r="B47" s="80" t="s">
        <v>48</v>
      </c>
      <c r="C47" s="79">
        <v>38</v>
      </c>
      <c r="D47" s="27">
        <v>0</v>
      </c>
      <c r="E47" s="27">
        <v>0</v>
      </c>
      <c r="F47" s="27">
        <f t="shared" si="0"/>
        <v>0</v>
      </c>
      <c r="G47" s="27">
        <v>0</v>
      </c>
      <c r="H47" s="27">
        <v>0</v>
      </c>
      <c r="I47" s="27">
        <f t="shared" si="1"/>
        <v>0</v>
      </c>
      <c r="J47" s="27">
        <v>0</v>
      </c>
      <c r="K47" s="27">
        <v>0</v>
      </c>
      <c r="L47" s="27">
        <f t="shared" si="2"/>
        <v>0</v>
      </c>
      <c r="M47" s="27">
        <v>0</v>
      </c>
      <c r="N47" s="27">
        <v>0</v>
      </c>
      <c r="O47" s="27">
        <f t="shared" si="3"/>
        <v>0</v>
      </c>
      <c r="P47" s="27">
        <v>0</v>
      </c>
      <c r="Q47" s="27">
        <v>0</v>
      </c>
      <c r="R47" s="27">
        <f t="shared" si="4"/>
        <v>0</v>
      </c>
      <c r="S47" s="27">
        <v>0</v>
      </c>
      <c r="T47" s="27">
        <v>0</v>
      </c>
      <c r="U47" s="27">
        <f t="shared" si="5"/>
        <v>0</v>
      </c>
      <c r="V47" s="27">
        <v>0</v>
      </c>
      <c r="W47" s="27">
        <v>0</v>
      </c>
      <c r="X47" s="27">
        <f t="shared" si="6"/>
        <v>0</v>
      </c>
      <c r="Y47" s="27">
        <v>0</v>
      </c>
      <c r="Z47" s="27">
        <v>0</v>
      </c>
      <c r="AA47" s="27">
        <f t="shared" si="7"/>
        <v>0</v>
      </c>
      <c r="AB47" s="27">
        <v>0</v>
      </c>
      <c r="AC47" s="27">
        <v>0</v>
      </c>
      <c r="AD47" s="27">
        <f t="shared" si="8"/>
        <v>0</v>
      </c>
      <c r="AE47" s="27">
        <v>0</v>
      </c>
      <c r="AF47" s="27">
        <v>0</v>
      </c>
      <c r="AG47" s="27">
        <f t="shared" si="9"/>
        <v>0</v>
      </c>
      <c r="AH47" s="27">
        <v>0</v>
      </c>
      <c r="AI47" s="27">
        <v>0</v>
      </c>
      <c r="AJ47" s="27">
        <f t="shared" si="10"/>
        <v>0</v>
      </c>
      <c r="AK47" s="27">
        <v>0</v>
      </c>
      <c r="AL47" s="27">
        <v>0</v>
      </c>
      <c r="AM47" s="27">
        <f t="shared" si="11"/>
        <v>0</v>
      </c>
      <c r="AN47" s="81"/>
      <c r="AO47" s="81"/>
      <c r="AP47" s="27">
        <f t="shared" si="12"/>
        <v>0</v>
      </c>
      <c r="AQ47" s="81"/>
      <c r="AR47" s="81"/>
      <c r="AS47" s="27">
        <f t="shared" si="13"/>
        <v>0</v>
      </c>
      <c r="AT47" s="81"/>
      <c r="AU47" s="81"/>
      <c r="AV47" s="27">
        <f t="shared" si="14"/>
        <v>0</v>
      </c>
      <c r="AW47" s="81"/>
      <c r="AX47" s="81"/>
      <c r="AY47" s="27">
        <f t="shared" si="15"/>
        <v>0</v>
      </c>
      <c r="AZ47" s="109"/>
      <c r="BA47" s="109"/>
      <c r="BB47" s="27">
        <f t="shared" si="16"/>
        <v>0</v>
      </c>
      <c r="BC47" s="81"/>
      <c r="BD47" s="81"/>
      <c r="BE47" s="27">
        <f t="shared" si="17"/>
        <v>0</v>
      </c>
      <c r="BF47" s="81"/>
      <c r="BG47" s="81"/>
      <c r="BH47" s="27">
        <f t="shared" si="18"/>
        <v>0</v>
      </c>
      <c r="BI47" s="81"/>
      <c r="BJ47" s="81"/>
      <c r="BK47" s="27">
        <f t="shared" si="19"/>
        <v>0</v>
      </c>
      <c r="BL47" s="81"/>
      <c r="BM47" s="81"/>
      <c r="BN47" s="27">
        <f t="shared" si="20"/>
        <v>0</v>
      </c>
      <c r="BO47" s="110"/>
      <c r="BP47" s="110"/>
      <c r="BQ47" s="27">
        <f t="shared" si="21"/>
        <v>0</v>
      </c>
      <c r="BR47" s="7"/>
      <c r="BS47" s="7"/>
      <c r="BT47" s="27">
        <f t="shared" si="22"/>
        <v>0</v>
      </c>
      <c r="BU47" s="7"/>
      <c r="BV47" s="7"/>
      <c r="BW47" s="27">
        <f t="shared" si="23"/>
        <v>0</v>
      </c>
      <c r="BX47" s="81"/>
      <c r="BY47" s="81"/>
      <c r="BZ47" s="27">
        <f t="shared" si="24"/>
        <v>0</v>
      </c>
      <c r="CA47" s="81"/>
      <c r="CB47" s="81"/>
      <c r="CC47" s="27">
        <f t="shared" si="25"/>
        <v>0</v>
      </c>
      <c r="CD47" s="81"/>
      <c r="CE47" s="81"/>
      <c r="CF47" s="27">
        <f t="shared" si="26"/>
        <v>0</v>
      </c>
      <c r="CG47" s="81"/>
      <c r="CH47" s="81"/>
      <c r="CI47" s="27">
        <f t="shared" si="27"/>
        <v>0</v>
      </c>
      <c r="CJ47" s="81"/>
      <c r="CK47" s="81"/>
      <c r="CL47" s="27">
        <f t="shared" si="28"/>
        <v>0</v>
      </c>
      <c r="CM47" s="81"/>
      <c r="CN47" s="81"/>
      <c r="CO47" s="27">
        <f t="shared" si="29"/>
        <v>0</v>
      </c>
      <c r="CP47" s="75"/>
    </row>
    <row r="48" spans="1:94" ht="24.95" customHeight="1" x14ac:dyDescent="0.25">
      <c r="A48" s="2">
        <v>2</v>
      </c>
      <c r="B48" s="4" t="s">
        <v>182</v>
      </c>
      <c r="C48" s="2">
        <v>39</v>
      </c>
      <c r="D48" s="27">
        <v>0</v>
      </c>
      <c r="E48" s="27">
        <v>0</v>
      </c>
      <c r="F48" s="27">
        <f t="shared" si="0"/>
        <v>0</v>
      </c>
      <c r="G48" s="27">
        <v>0</v>
      </c>
      <c r="H48" s="27">
        <v>0</v>
      </c>
      <c r="I48" s="27">
        <f t="shared" si="1"/>
        <v>0</v>
      </c>
      <c r="J48" s="27">
        <v>0</v>
      </c>
      <c r="K48" s="27">
        <v>0</v>
      </c>
      <c r="L48" s="27">
        <f t="shared" si="2"/>
        <v>0</v>
      </c>
      <c r="M48" s="27">
        <v>0</v>
      </c>
      <c r="N48" s="27">
        <v>0</v>
      </c>
      <c r="O48" s="27">
        <f t="shared" si="3"/>
        <v>0</v>
      </c>
      <c r="P48" s="27">
        <v>0</v>
      </c>
      <c r="Q48" s="27">
        <v>0</v>
      </c>
      <c r="R48" s="27">
        <f t="shared" si="4"/>
        <v>0</v>
      </c>
      <c r="S48" s="27">
        <v>0</v>
      </c>
      <c r="T48" s="27">
        <v>0</v>
      </c>
      <c r="U48" s="27">
        <f t="shared" si="5"/>
        <v>0</v>
      </c>
      <c r="V48" s="27">
        <v>0</v>
      </c>
      <c r="W48" s="27">
        <v>0</v>
      </c>
      <c r="X48" s="27">
        <f t="shared" si="6"/>
        <v>0</v>
      </c>
      <c r="Y48" s="27">
        <v>0</v>
      </c>
      <c r="Z48" s="27">
        <v>0</v>
      </c>
      <c r="AA48" s="27">
        <f t="shared" si="7"/>
        <v>0</v>
      </c>
      <c r="AB48" s="27">
        <v>0</v>
      </c>
      <c r="AC48" s="27">
        <v>0</v>
      </c>
      <c r="AD48" s="27">
        <f t="shared" si="8"/>
        <v>0</v>
      </c>
      <c r="AE48" s="27">
        <v>0</v>
      </c>
      <c r="AF48" s="27">
        <v>0</v>
      </c>
      <c r="AG48" s="27">
        <f t="shared" si="9"/>
        <v>0</v>
      </c>
      <c r="AH48" s="27">
        <v>0</v>
      </c>
      <c r="AI48" s="27">
        <v>0</v>
      </c>
      <c r="AJ48" s="27">
        <f t="shared" si="10"/>
        <v>0</v>
      </c>
      <c r="AK48" s="27">
        <v>0</v>
      </c>
      <c r="AL48" s="27">
        <v>0</v>
      </c>
      <c r="AM48" s="27">
        <f t="shared" si="11"/>
        <v>0</v>
      </c>
      <c r="AN48" s="3"/>
      <c r="AO48" s="3"/>
      <c r="AP48" s="27">
        <f t="shared" si="12"/>
        <v>0</v>
      </c>
      <c r="AQ48" s="3"/>
      <c r="AR48" s="3"/>
      <c r="AS48" s="27">
        <f t="shared" si="13"/>
        <v>0</v>
      </c>
      <c r="AT48" s="3"/>
      <c r="AU48" s="3"/>
      <c r="AV48" s="27">
        <f t="shared" si="14"/>
        <v>0</v>
      </c>
      <c r="AW48" s="3"/>
      <c r="AX48" s="3"/>
      <c r="AY48" s="27">
        <f t="shared" si="15"/>
        <v>0</v>
      </c>
      <c r="AZ48" s="40"/>
      <c r="BA48" s="40"/>
      <c r="BB48" s="27">
        <f t="shared" si="16"/>
        <v>0</v>
      </c>
      <c r="BC48" s="3"/>
      <c r="BD48" s="3"/>
      <c r="BE48" s="27">
        <f t="shared" si="17"/>
        <v>0</v>
      </c>
      <c r="BF48" s="3"/>
      <c r="BG48" s="3"/>
      <c r="BH48" s="27">
        <f t="shared" si="18"/>
        <v>0</v>
      </c>
      <c r="BI48" s="3"/>
      <c r="BJ48" s="3"/>
      <c r="BK48" s="27">
        <f t="shared" si="19"/>
        <v>0</v>
      </c>
      <c r="BL48" s="27">
        <v>0</v>
      </c>
      <c r="BM48" s="27">
        <v>0</v>
      </c>
      <c r="BN48" s="27">
        <f t="shared" si="20"/>
        <v>0</v>
      </c>
      <c r="BO48" s="27">
        <v>0</v>
      </c>
      <c r="BP48" s="27">
        <v>0</v>
      </c>
      <c r="BQ48" s="27">
        <f t="shared" si="21"/>
        <v>0</v>
      </c>
      <c r="BR48" s="3"/>
      <c r="BS48" s="3"/>
      <c r="BT48" s="27">
        <f t="shared" si="22"/>
        <v>0</v>
      </c>
      <c r="BU48" s="3"/>
      <c r="BV48" s="3"/>
      <c r="BW48" s="27">
        <f t="shared" si="23"/>
        <v>0</v>
      </c>
      <c r="BX48" s="3"/>
      <c r="BY48" s="3"/>
      <c r="BZ48" s="27">
        <f t="shared" si="24"/>
        <v>0</v>
      </c>
      <c r="CA48" s="3"/>
      <c r="CB48" s="3"/>
      <c r="CC48" s="27">
        <f t="shared" si="25"/>
        <v>0</v>
      </c>
      <c r="CD48" s="3"/>
      <c r="CE48" s="3"/>
      <c r="CF48" s="27">
        <f t="shared" si="26"/>
        <v>0</v>
      </c>
      <c r="CG48" s="3"/>
      <c r="CH48" s="3"/>
      <c r="CI48" s="27">
        <f t="shared" si="27"/>
        <v>0</v>
      </c>
      <c r="CJ48" s="3"/>
      <c r="CK48" s="3"/>
      <c r="CL48" s="27">
        <f t="shared" si="28"/>
        <v>0</v>
      </c>
      <c r="CM48" s="3"/>
      <c r="CN48" s="3"/>
      <c r="CO48" s="27">
        <f t="shared" si="29"/>
        <v>0</v>
      </c>
      <c r="CP48" s="75"/>
    </row>
    <row r="49" spans="1:94" ht="24.95" customHeight="1" x14ac:dyDescent="0.25">
      <c r="A49" s="79"/>
      <c r="B49" s="80" t="s">
        <v>47</v>
      </c>
      <c r="C49" s="79">
        <v>40</v>
      </c>
      <c r="D49" s="27">
        <v>0</v>
      </c>
      <c r="E49" s="27">
        <v>0</v>
      </c>
      <c r="F49" s="27">
        <f t="shared" si="0"/>
        <v>0</v>
      </c>
      <c r="G49" s="27">
        <v>0</v>
      </c>
      <c r="H49" s="27">
        <v>0</v>
      </c>
      <c r="I49" s="27">
        <f t="shared" si="1"/>
        <v>0</v>
      </c>
      <c r="J49" s="27">
        <v>0</v>
      </c>
      <c r="K49" s="27">
        <v>0</v>
      </c>
      <c r="L49" s="27">
        <f t="shared" si="2"/>
        <v>0</v>
      </c>
      <c r="M49" s="27">
        <v>0</v>
      </c>
      <c r="N49" s="27">
        <v>0</v>
      </c>
      <c r="O49" s="27">
        <f t="shared" si="3"/>
        <v>0</v>
      </c>
      <c r="P49" s="27">
        <v>0</v>
      </c>
      <c r="Q49" s="27">
        <v>0</v>
      </c>
      <c r="R49" s="27">
        <f t="shared" si="4"/>
        <v>0</v>
      </c>
      <c r="S49" s="27">
        <v>0</v>
      </c>
      <c r="T49" s="27">
        <v>0</v>
      </c>
      <c r="U49" s="27">
        <f t="shared" si="5"/>
        <v>0</v>
      </c>
      <c r="V49" s="27">
        <v>0</v>
      </c>
      <c r="W49" s="27">
        <v>0</v>
      </c>
      <c r="X49" s="27">
        <f t="shared" si="6"/>
        <v>0</v>
      </c>
      <c r="Y49" s="27">
        <v>0</v>
      </c>
      <c r="Z49" s="27">
        <v>0</v>
      </c>
      <c r="AA49" s="27">
        <f t="shared" si="7"/>
        <v>0</v>
      </c>
      <c r="AB49" s="27">
        <v>0</v>
      </c>
      <c r="AC49" s="27">
        <v>0</v>
      </c>
      <c r="AD49" s="27">
        <f t="shared" si="8"/>
        <v>0</v>
      </c>
      <c r="AE49" s="27">
        <v>0</v>
      </c>
      <c r="AF49" s="27">
        <v>0</v>
      </c>
      <c r="AG49" s="27">
        <f t="shared" si="9"/>
        <v>0</v>
      </c>
      <c r="AH49" s="27">
        <v>0</v>
      </c>
      <c r="AI49" s="27">
        <v>0</v>
      </c>
      <c r="AJ49" s="27">
        <f t="shared" si="10"/>
        <v>0</v>
      </c>
      <c r="AK49" s="81">
        <v>0</v>
      </c>
      <c r="AL49" s="81">
        <v>0</v>
      </c>
      <c r="AM49" s="27">
        <f t="shared" si="11"/>
        <v>0</v>
      </c>
      <c r="AN49" s="81"/>
      <c r="AO49" s="81"/>
      <c r="AP49" s="27">
        <f t="shared" si="12"/>
        <v>0</v>
      </c>
      <c r="AQ49" s="81"/>
      <c r="AR49" s="81"/>
      <c r="AS49" s="27">
        <f t="shared" si="13"/>
        <v>0</v>
      </c>
      <c r="AT49" s="81"/>
      <c r="AU49" s="81"/>
      <c r="AV49" s="27">
        <f t="shared" si="14"/>
        <v>0</v>
      </c>
      <c r="AW49" s="81"/>
      <c r="AX49" s="81"/>
      <c r="AY49" s="27">
        <f t="shared" si="15"/>
        <v>0</v>
      </c>
      <c r="AZ49" s="109"/>
      <c r="BA49" s="109"/>
      <c r="BB49" s="27">
        <f t="shared" si="16"/>
        <v>0</v>
      </c>
      <c r="BC49" s="81"/>
      <c r="BD49" s="81"/>
      <c r="BE49" s="27">
        <f t="shared" si="17"/>
        <v>0</v>
      </c>
      <c r="BF49" s="81"/>
      <c r="BG49" s="81"/>
      <c r="BH49" s="27">
        <f t="shared" si="18"/>
        <v>0</v>
      </c>
      <c r="BI49" s="81"/>
      <c r="BJ49" s="81"/>
      <c r="BK49" s="27">
        <f t="shared" si="19"/>
        <v>0</v>
      </c>
      <c r="BL49" s="81"/>
      <c r="BM49" s="81"/>
      <c r="BN49" s="27">
        <f t="shared" si="20"/>
        <v>0</v>
      </c>
      <c r="BO49" s="111"/>
      <c r="BP49" s="111"/>
      <c r="BQ49" s="27">
        <f t="shared" si="21"/>
        <v>0</v>
      </c>
      <c r="BR49" s="7"/>
      <c r="BS49" s="7"/>
      <c r="BT49" s="27">
        <f t="shared" si="22"/>
        <v>0</v>
      </c>
      <c r="BU49" s="7"/>
      <c r="BV49" s="7"/>
      <c r="BW49" s="27">
        <f t="shared" si="23"/>
        <v>0</v>
      </c>
      <c r="BX49" s="81"/>
      <c r="BY49" s="81"/>
      <c r="BZ49" s="27">
        <f t="shared" si="24"/>
        <v>0</v>
      </c>
      <c r="CA49" s="81"/>
      <c r="CB49" s="81"/>
      <c r="CC49" s="27">
        <f t="shared" si="25"/>
        <v>0</v>
      </c>
      <c r="CD49" s="81"/>
      <c r="CE49" s="81"/>
      <c r="CF49" s="27">
        <f t="shared" si="26"/>
        <v>0</v>
      </c>
      <c r="CG49" s="81"/>
      <c r="CH49" s="81"/>
      <c r="CI49" s="27">
        <f t="shared" si="27"/>
        <v>0</v>
      </c>
      <c r="CJ49" s="81"/>
      <c r="CK49" s="81"/>
      <c r="CL49" s="27">
        <f t="shared" si="28"/>
        <v>0</v>
      </c>
      <c r="CM49" s="81"/>
      <c r="CN49" s="81"/>
      <c r="CO49" s="27">
        <f t="shared" si="29"/>
        <v>0</v>
      </c>
      <c r="CP49" s="75"/>
    </row>
    <row r="50" spans="1:94" ht="24.95" customHeight="1" x14ac:dyDescent="0.25">
      <c r="A50" s="79"/>
      <c r="B50" s="80" t="s">
        <v>48</v>
      </c>
      <c r="C50" s="79">
        <v>41</v>
      </c>
      <c r="D50" s="27">
        <v>0</v>
      </c>
      <c r="E50" s="27">
        <v>0</v>
      </c>
      <c r="F50" s="27">
        <f t="shared" si="0"/>
        <v>0</v>
      </c>
      <c r="G50" s="27">
        <v>0</v>
      </c>
      <c r="H50" s="27">
        <v>0</v>
      </c>
      <c r="I50" s="27">
        <f t="shared" si="1"/>
        <v>0</v>
      </c>
      <c r="J50" s="27">
        <v>0</v>
      </c>
      <c r="K50" s="27">
        <v>0</v>
      </c>
      <c r="L50" s="27">
        <f t="shared" si="2"/>
        <v>0</v>
      </c>
      <c r="M50" s="27">
        <v>0</v>
      </c>
      <c r="N50" s="27">
        <v>0</v>
      </c>
      <c r="O50" s="27">
        <f t="shared" si="3"/>
        <v>0</v>
      </c>
      <c r="P50" s="27">
        <v>0</v>
      </c>
      <c r="Q50" s="27">
        <v>0</v>
      </c>
      <c r="R50" s="27">
        <f t="shared" si="4"/>
        <v>0</v>
      </c>
      <c r="S50" s="27">
        <v>0</v>
      </c>
      <c r="T50" s="27">
        <v>0</v>
      </c>
      <c r="U50" s="27">
        <f t="shared" si="5"/>
        <v>0</v>
      </c>
      <c r="V50" s="27">
        <v>0</v>
      </c>
      <c r="W50" s="27">
        <v>0</v>
      </c>
      <c r="X50" s="27">
        <f t="shared" si="6"/>
        <v>0</v>
      </c>
      <c r="Y50" s="27">
        <v>0</v>
      </c>
      <c r="Z50" s="27">
        <v>0</v>
      </c>
      <c r="AA50" s="27">
        <f t="shared" si="7"/>
        <v>0</v>
      </c>
      <c r="AB50" s="27">
        <v>0</v>
      </c>
      <c r="AC50" s="27">
        <v>0</v>
      </c>
      <c r="AD50" s="27">
        <f t="shared" si="8"/>
        <v>0</v>
      </c>
      <c r="AE50" s="27">
        <v>0</v>
      </c>
      <c r="AF50" s="27">
        <v>0</v>
      </c>
      <c r="AG50" s="27">
        <f t="shared" si="9"/>
        <v>0</v>
      </c>
      <c r="AH50" s="27">
        <v>0</v>
      </c>
      <c r="AI50" s="27">
        <v>0</v>
      </c>
      <c r="AJ50" s="27">
        <f t="shared" si="10"/>
        <v>0</v>
      </c>
      <c r="AK50" s="81">
        <v>0</v>
      </c>
      <c r="AL50" s="81">
        <v>0</v>
      </c>
      <c r="AM50" s="27">
        <f t="shared" si="11"/>
        <v>0</v>
      </c>
      <c r="AN50" s="81"/>
      <c r="AO50" s="81"/>
      <c r="AP50" s="27">
        <f t="shared" si="12"/>
        <v>0</v>
      </c>
      <c r="AQ50" s="81"/>
      <c r="AR50" s="81"/>
      <c r="AS50" s="27">
        <f t="shared" si="13"/>
        <v>0</v>
      </c>
      <c r="AT50" s="81"/>
      <c r="AU50" s="81"/>
      <c r="AV50" s="27">
        <f t="shared" si="14"/>
        <v>0</v>
      </c>
      <c r="AW50" s="81"/>
      <c r="AX50" s="81"/>
      <c r="AY50" s="27">
        <f t="shared" si="15"/>
        <v>0</v>
      </c>
      <c r="AZ50" s="109"/>
      <c r="BA50" s="109"/>
      <c r="BB50" s="27">
        <f t="shared" si="16"/>
        <v>0</v>
      </c>
      <c r="BC50" s="81"/>
      <c r="BD50" s="81"/>
      <c r="BE50" s="27">
        <f t="shared" si="17"/>
        <v>0</v>
      </c>
      <c r="BF50" s="81"/>
      <c r="BG50" s="81"/>
      <c r="BH50" s="27">
        <f t="shared" si="18"/>
        <v>0</v>
      </c>
      <c r="BI50" s="81"/>
      <c r="BJ50" s="81"/>
      <c r="BK50" s="27">
        <f t="shared" si="19"/>
        <v>0</v>
      </c>
      <c r="BL50" s="81"/>
      <c r="BM50" s="81"/>
      <c r="BN50" s="27">
        <f t="shared" si="20"/>
        <v>0</v>
      </c>
      <c r="BO50" s="111"/>
      <c r="BP50" s="111"/>
      <c r="BQ50" s="27">
        <f t="shared" si="21"/>
        <v>0</v>
      </c>
      <c r="BR50" s="7"/>
      <c r="BS50" s="7"/>
      <c r="BT50" s="27">
        <f t="shared" si="22"/>
        <v>0</v>
      </c>
      <c r="BU50" s="7"/>
      <c r="BV50" s="7"/>
      <c r="BW50" s="27">
        <f t="shared" si="23"/>
        <v>0</v>
      </c>
      <c r="BX50" s="81"/>
      <c r="BY50" s="81"/>
      <c r="BZ50" s="27">
        <f t="shared" si="24"/>
        <v>0</v>
      </c>
      <c r="CA50" s="81"/>
      <c r="CB50" s="81"/>
      <c r="CC50" s="27">
        <f t="shared" si="25"/>
        <v>0</v>
      </c>
      <c r="CD50" s="81"/>
      <c r="CE50" s="81"/>
      <c r="CF50" s="27">
        <f t="shared" si="26"/>
        <v>0</v>
      </c>
      <c r="CG50" s="81"/>
      <c r="CH50" s="81"/>
      <c r="CI50" s="27">
        <f t="shared" si="27"/>
        <v>0</v>
      </c>
      <c r="CJ50" s="81"/>
      <c r="CK50" s="81"/>
      <c r="CL50" s="27">
        <f t="shared" si="28"/>
        <v>0</v>
      </c>
      <c r="CM50" s="81"/>
      <c r="CN50" s="81"/>
      <c r="CO50" s="27">
        <f t="shared" si="29"/>
        <v>0</v>
      </c>
      <c r="CP50" s="75"/>
    </row>
    <row r="51" spans="1:94" s="26" customFormat="1" ht="24.95" customHeight="1" x14ac:dyDescent="0.25">
      <c r="A51" s="2">
        <v>3</v>
      </c>
      <c r="B51" s="4" t="s">
        <v>183</v>
      </c>
      <c r="C51" s="2">
        <v>42</v>
      </c>
      <c r="D51" s="3">
        <v>7209045500</v>
      </c>
      <c r="E51" s="3">
        <v>7209045500</v>
      </c>
      <c r="F51" s="27">
        <f t="shared" si="0"/>
        <v>0</v>
      </c>
      <c r="G51" s="62">
        <v>0</v>
      </c>
      <c r="H51" s="62">
        <v>0</v>
      </c>
      <c r="I51" s="27">
        <f t="shared" si="1"/>
        <v>0</v>
      </c>
      <c r="J51" s="62">
        <v>0</v>
      </c>
      <c r="K51" s="62">
        <v>0</v>
      </c>
      <c r="L51" s="27">
        <f t="shared" si="2"/>
        <v>0</v>
      </c>
      <c r="M51" s="62">
        <v>0</v>
      </c>
      <c r="N51" s="62">
        <v>0</v>
      </c>
      <c r="O51" s="27">
        <f t="shared" si="3"/>
        <v>0</v>
      </c>
      <c r="P51" s="3">
        <v>5119180500</v>
      </c>
      <c r="Q51" s="3">
        <v>5119180500</v>
      </c>
      <c r="R51" s="27">
        <f t="shared" si="4"/>
        <v>0</v>
      </c>
      <c r="S51" s="62">
        <v>0</v>
      </c>
      <c r="T51" s="62">
        <v>0</v>
      </c>
      <c r="U51" s="27">
        <f t="shared" si="5"/>
        <v>0</v>
      </c>
      <c r="V51" s="62">
        <v>0</v>
      </c>
      <c r="W51" s="62">
        <v>0</v>
      </c>
      <c r="X51" s="27">
        <f t="shared" si="6"/>
        <v>0</v>
      </c>
      <c r="Y51" s="3">
        <v>2089865000</v>
      </c>
      <c r="Z51" s="3">
        <v>2089865000</v>
      </c>
      <c r="AA51" s="27">
        <f t="shared" si="7"/>
        <v>0</v>
      </c>
      <c r="AB51" s="3">
        <v>0</v>
      </c>
      <c r="AC51" s="3">
        <v>0</v>
      </c>
      <c r="AD51" s="27">
        <f t="shared" si="8"/>
        <v>0</v>
      </c>
      <c r="AE51" s="3">
        <v>0</v>
      </c>
      <c r="AF51" s="3">
        <v>0</v>
      </c>
      <c r="AG51" s="27">
        <f t="shared" si="9"/>
        <v>0</v>
      </c>
      <c r="AH51" s="3">
        <v>0</v>
      </c>
      <c r="AI51" s="3">
        <v>0</v>
      </c>
      <c r="AJ51" s="27">
        <f t="shared" si="10"/>
        <v>0</v>
      </c>
      <c r="AK51" s="3">
        <v>2089865000</v>
      </c>
      <c r="AL51" s="3">
        <v>2089865000</v>
      </c>
      <c r="AM51" s="27">
        <f t="shared" si="11"/>
        <v>0</v>
      </c>
      <c r="AN51" s="3"/>
      <c r="AO51" s="3"/>
      <c r="AP51" s="27">
        <f t="shared" si="12"/>
        <v>0</v>
      </c>
      <c r="AQ51" s="3"/>
      <c r="AR51" s="3"/>
      <c r="AS51" s="27">
        <f t="shared" si="13"/>
        <v>0</v>
      </c>
      <c r="AT51" s="3"/>
      <c r="AU51" s="3"/>
      <c r="AV51" s="27">
        <f t="shared" si="14"/>
        <v>0</v>
      </c>
      <c r="AW51" s="3"/>
      <c r="AX51" s="3"/>
      <c r="AY51" s="27">
        <f t="shared" si="15"/>
        <v>0</v>
      </c>
      <c r="AZ51" s="40">
        <v>2089865000</v>
      </c>
      <c r="BA51" s="40">
        <v>2089865000</v>
      </c>
      <c r="BB51" s="27">
        <f t="shared" si="16"/>
        <v>0</v>
      </c>
      <c r="BC51" s="3"/>
      <c r="BD51" s="3"/>
      <c r="BE51" s="27">
        <f t="shared" si="17"/>
        <v>0</v>
      </c>
      <c r="BF51" s="3"/>
      <c r="BG51" s="3"/>
      <c r="BH51" s="27">
        <f t="shared" si="18"/>
        <v>0</v>
      </c>
      <c r="BI51" s="3"/>
      <c r="BJ51" s="3"/>
      <c r="BK51" s="27">
        <f t="shared" si="19"/>
        <v>0</v>
      </c>
      <c r="BL51" s="3">
        <v>2824191750</v>
      </c>
      <c r="BM51" s="3">
        <v>2824191750</v>
      </c>
      <c r="BN51" s="27">
        <f t="shared" si="20"/>
        <v>0</v>
      </c>
      <c r="BO51" s="108">
        <v>2824191750</v>
      </c>
      <c r="BP51" s="108">
        <v>2824191750</v>
      </c>
      <c r="BQ51" s="27">
        <f t="shared" si="21"/>
        <v>0</v>
      </c>
      <c r="BR51" s="3">
        <v>2294988750</v>
      </c>
      <c r="BS51" s="3">
        <v>2294988750</v>
      </c>
      <c r="BT51" s="27">
        <f t="shared" si="22"/>
        <v>0</v>
      </c>
      <c r="BU51" s="3">
        <v>2294988750</v>
      </c>
      <c r="BV51" s="3">
        <v>2294988750</v>
      </c>
      <c r="BW51" s="27">
        <f t="shared" si="23"/>
        <v>0</v>
      </c>
      <c r="BX51" s="3"/>
      <c r="BY51" s="3"/>
      <c r="BZ51" s="27">
        <f t="shared" si="24"/>
        <v>0</v>
      </c>
      <c r="CA51" s="3"/>
      <c r="CB51" s="3"/>
      <c r="CC51" s="27">
        <f t="shared" si="25"/>
        <v>0</v>
      </c>
      <c r="CD51" s="3"/>
      <c r="CE51" s="3"/>
      <c r="CF51" s="27">
        <f t="shared" si="26"/>
        <v>0</v>
      </c>
      <c r="CG51" s="3"/>
      <c r="CH51" s="3"/>
      <c r="CI51" s="27">
        <f t="shared" si="27"/>
        <v>0</v>
      </c>
      <c r="CJ51" s="3"/>
      <c r="CK51" s="3"/>
      <c r="CL51" s="27">
        <f t="shared" si="28"/>
        <v>0</v>
      </c>
      <c r="CM51" s="3"/>
      <c r="CN51" s="3"/>
      <c r="CO51" s="27">
        <f t="shared" si="29"/>
        <v>0</v>
      </c>
    </row>
    <row r="52" spans="1:94" ht="24.95" customHeight="1" x14ac:dyDescent="0.25">
      <c r="A52" s="79"/>
      <c r="B52" s="80" t="s">
        <v>47</v>
      </c>
      <c r="C52" s="79">
        <v>43</v>
      </c>
      <c r="D52" s="81">
        <v>7209045500</v>
      </c>
      <c r="E52" s="81">
        <v>7209045500</v>
      </c>
      <c r="F52" s="27">
        <f t="shared" si="0"/>
        <v>0</v>
      </c>
      <c r="G52" s="27">
        <v>0</v>
      </c>
      <c r="H52" s="27">
        <v>0</v>
      </c>
      <c r="I52" s="27">
        <f t="shared" si="1"/>
        <v>0</v>
      </c>
      <c r="J52" s="27">
        <v>0</v>
      </c>
      <c r="K52" s="27">
        <v>0</v>
      </c>
      <c r="L52" s="27">
        <f t="shared" si="2"/>
        <v>0</v>
      </c>
      <c r="M52" s="27">
        <v>0</v>
      </c>
      <c r="N52" s="27">
        <v>0</v>
      </c>
      <c r="O52" s="27">
        <f t="shared" si="3"/>
        <v>0</v>
      </c>
      <c r="P52" s="81">
        <v>5119180500</v>
      </c>
      <c r="Q52" s="81">
        <v>5119180500</v>
      </c>
      <c r="R52" s="27">
        <f t="shared" si="4"/>
        <v>0</v>
      </c>
      <c r="S52" s="27">
        <v>0</v>
      </c>
      <c r="T52" s="27">
        <v>0</v>
      </c>
      <c r="U52" s="27">
        <f t="shared" si="5"/>
        <v>0</v>
      </c>
      <c r="V52" s="27">
        <v>0</v>
      </c>
      <c r="W52" s="27">
        <v>0</v>
      </c>
      <c r="X52" s="27">
        <f t="shared" si="6"/>
        <v>0</v>
      </c>
      <c r="Y52" s="81">
        <v>2089865000</v>
      </c>
      <c r="Z52" s="81">
        <v>2089865000</v>
      </c>
      <c r="AA52" s="27">
        <f t="shared" si="7"/>
        <v>0</v>
      </c>
      <c r="AB52" s="81">
        <v>0</v>
      </c>
      <c r="AC52" s="81">
        <v>0</v>
      </c>
      <c r="AD52" s="27">
        <f t="shared" si="8"/>
        <v>0</v>
      </c>
      <c r="AE52" s="81">
        <v>0</v>
      </c>
      <c r="AF52" s="81">
        <v>0</v>
      </c>
      <c r="AG52" s="27">
        <f t="shared" si="9"/>
        <v>0</v>
      </c>
      <c r="AH52" s="81">
        <v>0</v>
      </c>
      <c r="AI52" s="81">
        <v>0</v>
      </c>
      <c r="AJ52" s="27">
        <f t="shared" si="10"/>
        <v>0</v>
      </c>
      <c r="AK52" s="81">
        <v>2089865000</v>
      </c>
      <c r="AL52" s="81">
        <v>2089865000</v>
      </c>
      <c r="AM52" s="27">
        <f t="shared" si="11"/>
        <v>0</v>
      </c>
      <c r="AN52" s="81"/>
      <c r="AO52" s="81"/>
      <c r="AP52" s="27">
        <f t="shared" si="12"/>
        <v>0</v>
      </c>
      <c r="AQ52" s="81"/>
      <c r="AR52" s="81"/>
      <c r="AS52" s="27">
        <f t="shared" si="13"/>
        <v>0</v>
      </c>
      <c r="AT52" s="81"/>
      <c r="AU52" s="81"/>
      <c r="AV52" s="27">
        <f t="shared" si="14"/>
        <v>0</v>
      </c>
      <c r="AW52" s="81"/>
      <c r="AX52" s="81"/>
      <c r="AY52" s="27">
        <f t="shared" si="15"/>
        <v>0</v>
      </c>
      <c r="AZ52" s="109">
        <v>2089865000</v>
      </c>
      <c r="BA52" s="109">
        <v>2089865000</v>
      </c>
      <c r="BB52" s="27">
        <f t="shared" si="16"/>
        <v>0</v>
      </c>
      <c r="BC52" s="81"/>
      <c r="BD52" s="81"/>
      <c r="BE52" s="27">
        <f t="shared" si="17"/>
        <v>0</v>
      </c>
      <c r="BF52" s="81"/>
      <c r="BG52" s="81"/>
      <c r="BH52" s="27">
        <f t="shared" si="18"/>
        <v>0</v>
      </c>
      <c r="BI52" s="81"/>
      <c r="BJ52" s="81"/>
      <c r="BK52" s="27">
        <f t="shared" si="19"/>
        <v>0</v>
      </c>
      <c r="BL52" s="81">
        <v>2824191750</v>
      </c>
      <c r="BM52" s="81">
        <v>2824191750</v>
      </c>
      <c r="BN52" s="27">
        <f t="shared" si="20"/>
        <v>0</v>
      </c>
      <c r="BO52" s="111">
        <v>2824191750</v>
      </c>
      <c r="BP52" s="111">
        <v>2824191750</v>
      </c>
      <c r="BQ52" s="27">
        <f t="shared" si="21"/>
        <v>0</v>
      </c>
      <c r="BR52" s="7">
        <v>2294988750</v>
      </c>
      <c r="BS52" s="7">
        <v>2294988750</v>
      </c>
      <c r="BT52" s="27">
        <f t="shared" si="22"/>
        <v>0</v>
      </c>
      <c r="BU52" s="7">
        <v>2294988750</v>
      </c>
      <c r="BV52" s="7">
        <v>2294988750</v>
      </c>
      <c r="BW52" s="27">
        <f t="shared" si="23"/>
        <v>0</v>
      </c>
      <c r="BX52" s="81"/>
      <c r="BY52" s="81"/>
      <c r="BZ52" s="27">
        <f t="shared" si="24"/>
        <v>0</v>
      </c>
      <c r="CA52" s="81"/>
      <c r="CB52" s="81"/>
      <c r="CC52" s="27">
        <f t="shared" si="25"/>
        <v>0</v>
      </c>
      <c r="CD52" s="81"/>
      <c r="CE52" s="81"/>
      <c r="CF52" s="27">
        <f t="shared" si="26"/>
        <v>0</v>
      </c>
      <c r="CG52" s="81"/>
      <c r="CH52" s="81"/>
      <c r="CI52" s="27">
        <f t="shared" si="27"/>
        <v>0</v>
      </c>
      <c r="CJ52" s="81"/>
      <c r="CK52" s="81"/>
      <c r="CL52" s="27">
        <f t="shared" si="28"/>
        <v>0</v>
      </c>
      <c r="CM52" s="81"/>
      <c r="CN52" s="81"/>
      <c r="CO52" s="27">
        <f t="shared" si="29"/>
        <v>0</v>
      </c>
    </row>
    <row r="53" spans="1:94" ht="24.95" customHeight="1" x14ac:dyDescent="0.25">
      <c r="A53" s="79"/>
      <c r="B53" s="80" t="s">
        <v>48</v>
      </c>
      <c r="C53" s="79">
        <v>44</v>
      </c>
      <c r="D53" s="27">
        <v>0</v>
      </c>
      <c r="E53" s="27">
        <v>0</v>
      </c>
      <c r="F53" s="27">
        <f t="shared" si="0"/>
        <v>0</v>
      </c>
      <c r="G53" s="27">
        <v>0</v>
      </c>
      <c r="H53" s="27">
        <v>0</v>
      </c>
      <c r="I53" s="27">
        <f t="shared" si="1"/>
        <v>0</v>
      </c>
      <c r="J53" s="27">
        <v>0</v>
      </c>
      <c r="K53" s="27">
        <v>0</v>
      </c>
      <c r="L53" s="27">
        <f t="shared" si="2"/>
        <v>0</v>
      </c>
      <c r="M53" s="27">
        <v>0</v>
      </c>
      <c r="N53" s="27">
        <v>0</v>
      </c>
      <c r="O53" s="27">
        <f t="shared" si="3"/>
        <v>0</v>
      </c>
      <c r="P53" s="27">
        <v>0</v>
      </c>
      <c r="Q53" s="27">
        <v>0</v>
      </c>
      <c r="R53" s="27">
        <f t="shared" si="4"/>
        <v>0</v>
      </c>
      <c r="S53" s="27">
        <v>0</v>
      </c>
      <c r="T53" s="27">
        <v>0</v>
      </c>
      <c r="U53" s="27">
        <f t="shared" si="5"/>
        <v>0</v>
      </c>
      <c r="V53" s="27">
        <v>0</v>
      </c>
      <c r="W53" s="27">
        <v>0</v>
      </c>
      <c r="X53" s="27">
        <f t="shared" si="6"/>
        <v>0</v>
      </c>
      <c r="Y53" s="27">
        <v>0</v>
      </c>
      <c r="Z53" s="27">
        <v>0</v>
      </c>
      <c r="AA53" s="27">
        <f t="shared" si="7"/>
        <v>0</v>
      </c>
      <c r="AB53" s="27">
        <v>0</v>
      </c>
      <c r="AC53" s="27">
        <v>0</v>
      </c>
      <c r="AD53" s="27">
        <f t="shared" si="8"/>
        <v>0</v>
      </c>
      <c r="AE53" s="27">
        <v>0</v>
      </c>
      <c r="AF53" s="27">
        <v>0</v>
      </c>
      <c r="AG53" s="27">
        <f t="shared" si="9"/>
        <v>0</v>
      </c>
      <c r="AH53" s="27">
        <v>0</v>
      </c>
      <c r="AI53" s="27">
        <v>0</v>
      </c>
      <c r="AJ53" s="27">
        <f t="shared" si="10"/>
        <v>0</v>
      </c>
      <c r="AK53" s="81">
        <v>0</v>
      </c>
      <c r="AL53" s="81">
        <v>0</v>
      </c>
      <c r="AM53" s="27">
        <f t="shared" si="11"/>
        <v>0</v>
      </c>
      <c r="AN53" s="81"/>
      <c r="AO53" s="81"/>
      <c r="AP53" s="27">
        <f t="shared" si="12"/>
        <v>0</v>
      </c>
      <c r="AQ53" s="81"/>
      <c r="AR53" s="81"/>
      <c r="AS53" s="27">
        <f t="shared" si="13"/>
        <v>0</v>
      </c>
      <c r="AT53" s="81"/>
      <c r="AU53" s="81"/>
      <c r="AV53" s="27">
        <f t="shared" si="14"/>
        <v>0</v>
      </c>
      <c r="AW53" s="81"/>
      <c r="AX53" s="81"/>
      <c r="AY53" s="27">
        <f t="shared" si="15"/>
        <v>0</v>
      </c>
      <c r="AZ53" s="109"/>
      <c r="BA53" s="109"/>
      <c r="BB53" s="27">
        <f t="shared" si="16"/>
        <v>0</v>
      </c>
      <c r="BC53" s="81"/>
      <c r="BD53" s="81"/>
      <c r="BE53" s="27">
        <f t="shared" si="17"/>
        <v>0</v>
      </c>
      <c r="BF53" s="81"/>
      <c r="BG53" s="81"/>
      <c r="BH53" s="27">
        <f t="shared" si="18"/>
        <v>0</v>
      </c>
      <c r="BI53" s="81"/>
      <c r="BJ53" s="81"/>
      <c r="BK53" s="27">
        <f t="shared" si="19"/>
        <v>0</v>
      </c>
      <c r="BL53" s="81"/>
      <c r="BM53" s="81"/>
      <c r="BN53" s="27">
        <f t="shared" si="20"/>
        <v>0</v>
      </c>
      <c r="BO53" s="111"/>
      <c r="BP53" s="111"/>
      <c r="BQ53" s="27">
        <f t="shared" si="21"/>
        <v>0</v>
      </c>
      <c r="BR53" s="7"/>
      <c r="BS53" s="7"/>
      <c r="BT53" s="27">
        <f t="shared" si="22"/>
        <v>0</v>
      </c>
      <c r="BU53" s="7"/>
      <c r="BV53" s="7"/>
      <c r="BW53" s="27">
        <f t="shared" si="23"/>
        <v>0</v>
      </c>
      <c r="BX53" s="81"/>
      <c r="BY53" s="81"/>
      <c r="BZ53" s="27">
        <f t="shared" si="24"/>
        <v>0</v>
      </c>
      <c r="CA53" s="81"/>
      <c r="CB53" s="81"/>
      <c r="CC53" s="27">
        <f t="shared" si="25"/>
        <v>0</v>
      </c>
      <c r="CD53" s="81"/>
      <c r="CE53" s="81"/>
      <c r="CF53" s="27">
        <f t="shared" si="26"/>
        <v>0</v>
      </c>
      <c r="CG53" s="81"/>
      <c r="CH53" s="81"/>
      <c r="CI53" s="27">
        <f t="shared" si="27"/>
        <v>0</v>
      </c>
      <c r="CJ53" s="81"/>
      <c r="CK53" s="81"/>
      <c r="CL53" s="27">
        <f t="shared" si="28"/>
        <v>0</v>
      </c>
      <c r="CM53" s="81"/>
      <c r="CN53" s="81"/>
      <c r="CO53" s="27">
        <f t="shared" si="29"/>
        <v>0</v>
      </c>
      <c r="CP53" s="75"/>
    </row>
    <row r="54" spans="1:94" s="26" customFormat="1" ht="24.95" customHeight="1" x14ac:dyDescent="0.25">
      <c r="A54" s="2">
        <v>4</v>
      </c>
      <c r="B54" s="4" t="s">
        <v>184</v>
      </c>
      <c r="C54" s="2">
        <v>45</v>
      </c>
      <c r="D54" s="3">
        <v>11654218474</v>
      </c>
      <c r="E54" s="3">
        <v>11654218474</v>
      </c>
      <c r="F54" s="27">
        <f t="shared" si="0"/>
        <v>0</v>
      </c>
      <c r="G54" s="62">
        <v>0</v>
      </c>
      <c r="H54" s="62">
        <v>0</v>
      </c>
      <c r="I54" s="27">
        <f t="shared" si="1"/>
        <v>0</v>
      </c>
      <c r="J54" s="62">
        <v>0</v>
      </c>
      <c r="K54" s="62">
        <v>0</v>
      </c>
      <c r="L54" s="27">
        <f t="shared" si="2"/>
        <v>0</v>
      </c>
      <c r="M54" s="62">
        <v>0</v>
      </c>
      <c r="N54" s="62">
        <v>0</v>
      </c>
      <c r="O54" s="27">
        <f t="shared" si="3"/>
        <v>0</v>
      </c>
      <c r="P54" s="3">
        <v>9564353474</v>
      </c>
      <c r="Q54" s="3">
        <v>9564353474</v>
      </c>
      <c r="R54" s="27">
        <f t="shared" si="4"/>
        <v>0</v>
      </c>
      <c r="S54" s="62">
        <v>0</v>
      </c>
      <c r="T54" s="62">
        <v>0</v>
      </c>
      <c r="U54" s="27">
        <f t="shared" si="5"/>
        <v>0</v>
      </c>
      <c r="V54" s="62">
        <v>0</v>
      </c>
      <c r="W54" s="62">
        <v>0</v>
      </c>
      <c r="X54" s="27">
        <f t="shared" si="6"/>
        <v>0</v>
      </c>
      <c r="Y54" s="3">
        <v>2089865000</v>
      </c>
      <c r="Z54" s="3">
        <v>2089865000</v>
      </c>
      <c r="AA54" s="27">
        <f t="shared" si="7"/>
        <v>0</v>
      </c>
      <c r="AB54" s="3">
        <v>0</v>
      </c>
      <c r="AC54" s="3">
        <v>0</v>
      </c>
      <c r="AD54" s="27">
        <f t="shared" si="8"/>
        <v>0</v>
      </c>
      <c r="AE54" s="3">
        <v>0</v>
      </c>
      <c r="AF54" s="3">
        <v>0</v>
      </c>
      <c r="AG54" s="27">
        <f t="shared" si="9"/>
        <v>0</v>
      </c>
      <c r="AH54" s="3">
        <v>0</v>
      </c>
      <c r="AI54" s="3">
        <v>0</v>
      </c>
      <c r="AJ54" s="27">
        <f t="shared" si="10"/>
        <v>0</v>
      </c>
      <c r="AK54" s="3">
        <v>2089865000</v>
      </c>
      <c r="AL54" s="3">
        <v>2089865000</v>
      </c>
      <c r="AM54" s="27">
        <f t="shared" si="11"/>
        <v>0</v>
      </c>
      <c r="AN54" s="3"/>
      <c r="AO54" s="3"/>
      <c r="AP54" s="27">
        <f t="shared" si="12"/>
        <v>0</v>
      </c>
      <c r="AQ54" s="3"/>
      <c r="AR54" s="3"/>
      <c r="AS54" s="27">
        <f t="shared" si="13"/>
        <v>0</v>
      </c>
      <c r="AT54" s="3"/>
      <c r="AU54" s="3"/>
      <c r="AV54" s="27">
        <f t="shared" si="14"/>
        <v>0</v>
      </c>
      <c r="AW54" s="3"/>
      <c r="AX54" s="3"/>
      <c r="AY54" s="27">
        <f t="shared" si="15"/>
        <v>0</v>
      </c>
      <c r="AZ54" s="40">
        <v>2089865000</v>
      </c>
      <c r="BA54" s="40">
        <v>2089865000</v>
      </c>
      <c r="BB54" s="27">
        <f t="shared" si="16"/>
        <v>0</v>
      </c>
      <c r="BC54" s="3"/>
      <c r="BD54" s="3"/>
      <c r="BE54" s="27">
        <f t="shared" si="17"/>
        <v>0</v>
      </c>
      <c r="BF54" s="3"/>
      <c r="BG54" s="3"/>
      <c r="BH54" s="27">
        <f t="shared" si="18"/>
        <v>0</v>
      </c>
      <c r="BI54" s="3"/>
      <c r="BJ54" s="3"/>
      <c r="BK54" s="27">
        <f t="shared" si="19"/>
        <v>0</v>
      </c>
      <c r="BL54" s="3">
        <v>5714232901</v>
      </c>
      <c r="BM54" s="3">
        <v>5714232901</v>
      </c>
      <c r="BN54" s="27">
        <f t="shared" si="20"/>
        <v>0</v>
      </c>
      <c r="BO54" s="108">
        <v>5714232901</v>
      </c>
      <c r="BP54" s="108">
        <v>5714232901</v>
      </c>
      <c r="BQ54" s="27">
        <f t="shared" si="21"/>
        <v>0</v>
      </c>
      <c r="BR54" s="3">
        <v>3850120573</v>
      </c>
      <c r="BS54" s="3">
        <v>3850120573</v>
      </c>
      <c r="BT54" s="27">
        <f t="shared" si="22"/>
        <v>0</v>
      </c>
      <c r="BU54" s="3">
        <v>3850120573</v>
      </c>
      <c r="BV54" s="3">
        <v>3850120573</v>
      </c>
      <c r="BW54" s="27">
        <f t="shared" si="23"/>
        <v>0</v>
      </c>
      <c r="BX54" s="3"/>
      <c r="BY54" s="3"/>
      <c r="BZ54" s="27">
        <f t="shared" si="24"/>
        <v>0</v>
      </c>
      <c r="CA54" s="3"/>
      <c r="CB54" s="3"/>
      <c r="CC54" s="27">
        <f t="shared" si="25"/>
        <v>0</v>
      </c>
      <c r="CD54" s="3"/>
      <c r="CE54" s="3"/>
      <c r="CF54" s="27">
        <f t="shared" si="26"/>
        <v>0</v>
      </c>
      <c r="CG54" s="3"/>
      <c r="CH54" s="3"/>
      <c r="CI54" s="27">
        <f t="shared" si="27"/>
        <v>0</v>
      </c>
      <c r="CJ54" s="3"/>
      <c r="CK54" s="3"/>
      <c r="CL54" s="27">
        <f t="shared" si="28"/>
        <v>0</v>
      </c>
      <c r="CM54" s="3"/>
      <c r="CN54" s="3"/>
      <c r="CO54" s="27">
        <f t="shared" si="29"/>
        <v>0</v>
      </c>
    </row>
    <row r="55" spans="1:94" ht="24.95" customHeight="1" x14ac:dyDescent="0.25">
      <c r="A55" s="79"/>
      <c r="B55" s="80" t="s">
        <v>60</v>
      </c>
      <c r="C55" s="79">
        <v>46</v>
      </c>
      <c r="D55" s="81">
        <v>11654218474</v>
      </c>
      <c r="E55" s="81">
        <v>11654218474</v>
      </c>
      <c r="F55" s="27">
        <f t="shared" si="0"/>
        <v>0</v>
      </c>
      <c r="G55" s="27">
        <v>0</v>
      </c>
      <c r="H55" s="27">
        <v>0</v>
      </c>
      <c r="I55" s="27">
        <f t="shared" si="1"/>
        <v>0</v>
      </c>
      <c r="J55" s="27">
        <v>0</v>
      </c>
      <c r="K55" s="27">
        <v>0</v>
      </c>
      <c r="L55" s="27">
        <f t="shared" si="2"/>
        <v>0</v>
      </c>
      <c r="M55" s="27">
        <v>0</v>
      </c>
      <c r="N55" s="27">
        <v>0</v>
      </c>
      <c r="O55" s="27">
        <f t="shared" si="3"/>
        <v>0</v>
      </c>
      <c r="P55" s="81">
        <v>9564353474</v>
      </c>
      <c r="Q55" s="81">
        <v>9564353474</v>
      </c>
      <c r="R55" s="27">
        <f t="shared" si="4"/>
        <v>0</v>
      </c>
      <c r="S55" s="27">
        <v>0</v>
      </c>
      <c r="T55" s="27">
        <v>0</v>
      </c>
      <c r="U55" s="27">
        <f t="shared" si="5"/>
        <v>0</v>
      </c>
      <c r="V55" s="27">
        <v>0</v>
      </c>
      <c r="W55" s="27">
        <v>0</v>
      </c>
      <c r="X55" s="27">
        <f t="shared" si="6"/>
        <v>0</v>
      </c>
      <c r="Y55" s="81">
        <v>2089865000</v>
      </c>
      <c r="Z55" s="81">
        <v>2089865000</v>
      </c>
      <c r="AA55" s="27">
        <f t="shared" si="7"/>
        <v>0</v>
      </c>
      <c r="AB55" s="81">
        <v>0</v>
      </c>
      <c r="AC55" s="81">
        <v>0</v>
      </c>
      <c r="AD55" s="27">
        <f t="shared" si="8"/>
        <v>0</v>
      </c>
      <c r="AE55" s="81">
        <v>0</v>
      </c>
      <c r="AF55" s="81">
        <v>0</v>
      </c>
      <c r="AG55" s="27">
        <f t="shared" si="9"/>
        <v>0</v>
      </c>
      <c r="AH55" s="81">
        <v>0</v>
      </c>
      <c r="AI55" s="81">
        <v>0</v>
      </c>
      <c r="AJ55" s="27">
        <f t="shared" si="10"/>
        <v>0</v>
      </c>
      <c r="AK55" s="81">
        <v>2089865000</v>
      </c>
      <c r="AL55" s="81">
        <v>2089865000</v>
      </c>
      <c r="AM55" s="27">
        <f t="shared" si="11"/>
        <v>0</v>
      </c>
      <c r="AN55" s="81"/>
      <c r="AO55" s="81"/>
      <c r="AP55" s="27">
        <f t="shared" si="12"/>
        <v>0</v>
      </c>
      <c r="AQ55" s="81"/>
      <c r="AR55" s="81"/>
      <c r="AS55" s="27">
        <f t="shared" si="13"/>
        <v>0</v>
      </c>
      <c r="AT55" s="81"/>
      <c r="AU55" s="81"/>
      <c r="AV55" s="27">
        <f t="shared" si="14"/>
        <v>0</v>
      </c>
      <c r="AW55" s="81"/>
      <c r="AX55" s="81"/>
      <c r="AY55" s="27">
        <f t="shared" si="15"/>
        <v>0</v>
      </c>
      <c r="AZ55" s="109">
        <v>2089865000</v>
      </c>
      <c r="BA55" s="109">
        <v>2089865000</v>
      </c>
      <c r="BB55" s="27">
        <f t="shared" si="16"/>
        <v>0</v>
      </c>
      <c r="BC55" s="81"/>
      <c r="BD55" s="81"/>
      <c r="BE55" s="27">
        <f t="shared" si="17"/>
        <v>0</v>
      </c>
      <c r="BF55" s="81"/>
      <c r="BG55" s="81"/>
      <c r="BH55" s="27">
        <f t="shared" si="18"/>
        <v>0</v>
      </c>
      <c r="BI55" s="81"/>
      <c r="BJ55" s="81"/>
      <c r="BK55" s="27">
        <f t="shared" si="19"/>
        <v>0</v>
      </c>
      <c r="BL55" s="81">
        <v>5714232901</v>
      </c>
      <c r="BM55" s="81">
        <v>5714232901</v>
      </c>
      <c r="BN55" s="27">
        <f t="shared" si="20"/>
        <v>0</v>
      </c>
      <c r="BO55" s="111">
        <v>5714232901</v>
      </c>
      <c r="BP55" s="111">
        <v>5714232901</v>
      </c>
      <c r="BQ55" s="27">
        <f t="shared" si="21"/>
        <v>0</v>
      </c>
      <c r="BR55" s="7">
        <v>3850120573</v>
      </c>
      <c r="BS55" s="7">
        <v>3850120573</v>
      </c>
      <c r="BT55" s="27">
        <f t="shared" si="22"/>
        <v>0</v>
      </c>
      <c r="BU55" s="7">
        <v>3850120573</v>
      </c>
      <c r="BV55" s="7">
        <v>3850120573</v>
      </c>
      <c r="BW55" s="27">
        <f t="shared" si="23"/>
        <v>0</v>
      </c>
      <c r="BX55" s="81"/>
      <c r="BY55" s="81"/>
      <c r="BZ55" s="27">
        <f t="shared" si="24"/>
        <v>0</v>
      </c>
      <c r="CA55" s="81"/>
      <c r="CB55" s="81"/>
      <c r="CC55" s="27">
        <f t="shared" si="25"/>
        <v>0</v>
      </c>
      <c r="CD55" s="81"/>
      <c r="CE55" s="81"/>
      <c r="CF55" s="27">
        <f t="shared" si="26"/>
        <v>0</v>
      </c>
      <c r="CG55" s="81"/>
      <c r="CH55" s="81"/>
      <c r="CI55" s="27">
        <f t="shared" si="27"/>
        <v>0</v>
      </c>
      <c r="CJ55" s="81"/>
      <c r="CK55" s="81"/>
      <c r="CL55" s="27">
        <f t="shared" si="28"/>
        <v>0</v>
      </c>
      <c r="CM55" s="81"/>
      <c r="CN55" s="81"/>
      <c r="CO55" s="27">
        <f t="shared" si="29"/>
        <v>0</v>
      </c>
    </row>
    <row r="56" spans="1:94" ht="24.95" customHeight="1" x14ac:dyDescent="0.25">
      <c r="A56" s="79"/>
      <c r="B56" s="80" t="s">
        <v>61</v>
      </c>
      <c r="C56" s="79">
        <v>47</v>
      </c>
      <c r="D56" s="27">
        <v>0</v>
      </c>
      <c r="E56" s="27">
        <v>0</v>
      </c>
      <c r="F56" s="27">
        <f t="shared" si="0"/>
        <v>0</v>
      </c>
      <c r="G56" s="27">
        <v>0</v>
      </c>
      <c r="H56" s="27">
        <v>0</v>
      </c>
      <c r="I56" s="27">
        <f t="shared" si="1"/>
        <v>0</v>
      </c>
      <c r="J56" s="27">
        <v>0</v>
      </c>
      <c r="K56" s="27">
        <v>0</v>
      </c>
      <c r="L56" s="27">
        <f t="shared" si="2"/>
        <v>0</v>
      </c>
      <c r="M56" s="27">
        <v>0</v>
      </c>
      <c r="N56" s="27">
        <v>0</v>
      </c>
      <c r="O56" s="27">
        <f t="shared" si="3"/>
        <v>0</v>
      </c>
      <c r="P56" s="27">
        <v>0</v>
      </c>
      <c r="Q56" s="27">
        <v>0</v>
      </c>
      <c r="R56" s="27">
        <f t="shared" si="4"/>
        <v>0</v>
      </c>
      <c r="S56" s="27">
        <v>0</v>
      </c>
      <c r="T56" s="27">
        <v>0</v>
      </c>
      <c r="U56" s="27">
        <f t="shared" si="5"/>
        <v>0</v>
      </c>
      <c r="V56" s="27">
        <v>0</v>
      </c>
      <c r="W56" s="27">
        <v>0</v>
      </c>
      <c r="X56" s="27">
        <f t="shared" si="6"/>
        <v>0</v>
      </c>
      <c r="Y56" s="27">
        <v>0</v>
      </c>
      <c r="Z56" s="27">
        <v>0</v>
      </c>
      <c r="AA56" s="27">
        <f t="shared" si="7"/>
        <v>0</v>
      </c>
      <c r="AB56" s="27">
        <v>0</v>
      </c>
      <c r="AC56" s="27">
        <v>0</v>
      </c>
      <c r="AD56" s="27">
        <f t="shared" si="8"/>
        <v>0</v>
      </c>
      <c r="AE56" s="27">
        <v>0</v>
      </c>
      <c r="AF56" s="27">
        <v>0</v>
      </c>
      <c r="AG56" s="27">
        <f t="shared" si="9"/>
        <v>0</v>
      </c>
      <c r="AH56" s="27">
        <v>0</v>
      </c>
      <c r="AI56" s="27">
        <v>0</v>
      </c>
      <c r="AJ56" s="27">
        <f t="shared" si="10"/>
        <v>0</v>
      </c>
      <c r="AK56" s="27">
        <v>0</v>
      </c>
      <c r="AL56" s="27">
        <v>0</v>
      </c>
      <c r="AM56" s="27">
        <f t="shared" si="11"/>
        <v>0</v>
      </c>
      <c r="AN56" s="81"/>
      <c r="AO56" s="81"/>
      <c r="AP56" s="27">
        <f t="shared" si="12"/>
        <v>0</v>
      </c>
      <c r="AQ56" s="81"/>
      <c r="AR56" s="81"/>
      <c r="AS56" s="27">
        <f t="shared" si="13"/>
        <v>0</v>
      </c>
      <c r="AT56" s="81"/>
      <c r="AU56" s="81"/>
      <c r="AV56" s="27">
        <f t="shared" si="14"/>
        <v>0</v>
      </c>
      <c r="AW56" s="81"/>
      <c r="AX56" s="81"/>
      <c r="AY56" s="27">
        <f t="shared" si="15"/>
        <v>0</v>
      </c>
      <c r="AZ56" s="109"/>
      <c r="BA56" s="109"/>
      <c r="BB56" s="27">
        <f t="shared" si="16"/>
        <v>0</v>
      </c>
      <c r="BC56" s="81"/>
      <c r="BD56" s="81"/>
      <c r="BE56" s="27">
        <f t="shared" si="17"/>
        <v>0</v>
      </c>
      <c r="BF56" s="81"/>
      <c r="BG56" s="81"/>
      <c r="BH56" s="27">
        <f t="shared" si="18"/>
        <v>0</v>
      </c>
      <c r="BI56" s="81"/>
      <c r="BJ56" s="81"/>
      <c r="BK56" s="27">
        <f t="shared" si="19"/>
        <v>0</v>
      </c>
      <c r="BL56" s="81"/>
      <c r="BM56" s="81"/>
      <c r="BN56" s="27">
        <f t="shared" si="20"/>
        <v>0</v>
      </c>
      <c r="BO56" s="111"/>
      <c r="BP56" s="111"/>
      <c r="BQ56" s="27">
        <f t="shared" si="21"/>
        <v>0</v>
      </c>
      <c r="BR56" s="7"/>
      <c r="BS56" s="7"/>
      <c r="BT56" s="27">
        <f t="shared" si="22"/>
        <v>0</v>
      </c>
      <c r="BU56" s="7"/>
      <c r="BV56" s="7"/>
      <c r="BW56" s="27">
        <f t="shared" si="23"/>
        <v>0</v>
      </c>
      <c r="BX56" s="81"/>
      <c r="BY56" s="81"/>
      <c r="BZ56" s="27">
        <f t="shared" si="24"/>
        <v>0</v>
      </c>
      <c r="CA56" s="81"/>
      <c r="CB56" s="81"/>
      <c r="CC56" s="27">
        <f t="shared" si="25"/>
        <v>0</v>
      </c>
      <c r="CD56" s="81"/>
      <c r="CE56" s="81"/>
      <c r="CF56" s="27">
        <f t="shared" si="26"/>
        <v>0</v>
      </c>
      <c r="CG56" s="81"/>
      <c r="CH56" s="81"/>
      <c r="CI56" s="27">
        <f t="shared" si="27"/>
        <v>0</v>
      </c>
      <c r="CJ56" s="81"/>
      <c r="CK56" s="81"/>
      <c r="CL56" s="27">
        <f t="shared" si="28"/>
        <v>0</v>
      </c>
      <c r="CM56" s="81"/>
      <c r="CN56" s="81"/>
      <c r="CO56" s="27">
        <f t="shared" si="29"/>
        <v>0</v>
      </c>
      <c r="CP56" s="75"/>
    </row>
    <row r="57" spans="1:94" ht="24.95" customHeight="1" x14ac:dyDescent="0.25">
      <c r="A57" s="2">
        <v>5</v>
      </c>
      <c r="B57" s="4" t="s">
        <v>185</v>
      </c>
      <c r="C57" s="2">
        <v>48</v>
      </c>
      <c r="D57" s="62">
        <v>6790504328</v>
      </c>
      <c r="E57" s="62">
        <v>6790504328</v>
      </c>
      <c r="F57" s="27">
        <f t="shared" si="0"/>
        <v>0</v>
      </c>
      <c r="G57" s="27">
        <v>0</v>
      </c>
      <c r="H57" s="27">
        <v>0</v>
      </c>
      <c r="I57" s="27">
        <f t="shared" si="1"/>
        <v>0</v>
      </c>
      <c r="J57" s="27">
        <v>0</v>
      </c>
      <c r="K57" s="27">
        <v>0</v>
      </c>
      <c r="L57" s="27">
        <f t="shared" si="2"/>
        <v>0</v>
      </c>
      <c r="M57" s="27">
        <v>0</v>
      </c>
      <c r="N57" s="27">
        <v>0</v>
      </c>
      <c r="O57" s="27">
        <f t="shared" si="3"/>
        <v>0</v>
      </c>
      <c r="P57" s="3">
        <v>5065862328</v>
      </c>
      <c r="Q57" s="3">
        <v>5065862328</v>
      </c>
      <c r="R57" s="27">
        <f t="shared" si="4"/>
        <v>0</v>
      </c>
      <c r="S57" s="27">
        <v>0</v>
      </c>
      <c r="T57" s="27">
        <v>0</v>
      </c>
      <c r="U57" s="27">
        <f t="shared" si="5"/>
        <v>0</v>
      </c>
      <c r="V57" s="27">
        <v>0</v>
      </c>
      <c r="W57" s="27">
        <v>0</v>
      </c>
      <c r="X57" s="27">
        <f t="shared" si="6"/>
        <v>0</v>
      </c>
      <c r="Y57" s="3">
        <v>1724642000</v>
      </c>
      <c r="Z57" s="3">
        <v>1724642000</v>
      </c>
      <c r="AA57" s="27">
        <f t="shared" si="7"/>
        <v>0</v>
      </c>
      <c r="AB57" s="3">
        <v>0</v>
      </c>
      <c r="AC57" s="3">
        <v>0</v>
      </c>
      <c r="AD57" s="27">
        <f t="shared" si="8"/>
        <v>0</v>
      </c>
      <c r="AE57" s="3">
        <v>0</v>
      </c>
      <c r="AF57" s="3">
        <v>0</v>
      </c>
      <c r="AG57" s="27">
        <f t="shared" si="9"/>
        <v>0</v>
      </c>
      <c r="AH57" s="3">
        <v>0</v>
      </c>
      <c r="AI57" s="3">
        <v>0</v>
      </c>
      <c r="AJ57" s="27">
        <f t="shared" si="10"/>
        <v>0</v>
      </c>
      <c r="AK57" s="3">
        <v>1724642000</v>
      </c>
      <c r="AL57" s="3">
        <v>1724642000</v>
      </c>
      <c r="AM57" s="27">
        <f t="shared" si="11"/>
        <v>0</v>
      </c>
      <c r="AN57" s="3"/>
      <c r="AO57" s="3"/>
      <c r="AP57" s="27">
        <f t="shared" si="12"/>
        <v>0</v>
      </c>
      <c r="AQ57" s="3"/>
      <c r="AR57" s="3"/>
      <c r="AS57" s="27">
        <f t="shared" si="13"/>
        <v>0</v>
      </c>
      <c r="AT57" s="3"/>
      <c r="AU57" s="3"/>
      <c r="AV57" s="27">
        <f t="shared" si="14"/>
        <v>0</v>
      </c>
      <c r="AW57" s="3"/>
      <c r="AX57" s="3"/>
      <c r="AY57" s="27">
        <f t="shared" si="15"/>
        <v>0</v>
      </c>
      <c r="AZ57" s="40">
        <v>1724642000</v>
      </c>
      <c r="BA57" s="40">
        <v>1724642000</v>
      </c>
      <c r="BB57" s="27">
        <f t="shared" si="16"/>
        <v>0</v>
      </c>
      <c r="BC57" s="3"/>
      <c r="BD57" s="3"/>
      <c r="BE57" s="27">
        <f t="shared" si="17"/>
        <v>0</v>
      </c>
      <c r="BF57" s="3"/>
      <c r="BG57" s="3"/>
      <c r="BH57" s="27">
        <f t="shared" si="18"/>
        <v>0</v>
      </c>
      <c r="BI57" s="3"/>
      <c r="BJ57" s="3"/>
      <c r="BK57" s="27">
        <f t="shared" si="19"/>
        <v>0</v>
      </c>
      <c r="BL57" s="3">
        <v>2764729572</v>
      </c>
      <c r="BM57" s="3">
        <v>2764729572</v>
      </c>
      <c r="BN57" s="27">
        <f t="shared" si="20"/>
        <v>0</v>
      </c>
      <c r="BO57" s="108">
        <v>2764729572</v>
      </c>
      <c r="BP57" s="108">
        <v>2764729572</v>
      </c>
      <c r="BQ57" s="27">
        <f t="shared" si="21"/>
        <v>0</v>
      </c>
      <c r="BR57" s="40">
        <v>2301132756</v>
      </c>
      <c r="BS57" s="40">
        <v>2301132756</v>
      </c>
      <c r="BT57" s="27">
        <f t="shared" si="22"/>
        <v>0</v>
      </c>
      <c r="BU57" s="40">
        <v>2301132756</v>
      </c>
      <c r="BV57" s="40">
        <v>2301132756</v>
      </c>
      <c r="BW57" s="27">
        <f t="shared" si="23"/>
        <v>0</v>
      </c>
      <c r="BX57" s="3"/>
      <c r="BY57" s="3"/>
      <c r="BZ57" s="27">
        <f t="shared" si="24"/>
        <v>0</v>
      </c>
      <c r="CA57" s="3"/>
      <c r="CB57" s="3"/>
      <c r="CC57" s="27">
        <f t="shared" si="25"/>
        <v>0</v>
      </c>
      <c r="CD57" s="3"/>
      <c r="CE57" s="3"/>
      <c r="CF57" s="27">
        <f t="shared" si="26"/>
        <v>0</v>
      </c>
      <c r="CG57" s="3"/>
      <c r="CH57" s="3"/>
      <c r="CI57" s="27">
        <f t="shared" si="27"/>
        <v>0</v>
      </c>
      <c r="CJ57" s="3"/>
      <c r="CK57" s="3"/>
      <c r="CL57" s="27">
        <f t="shared" si="28"/>
        <v>0</v>
      </c>
      <c r="CM57" s="3"/>
      <c r="CN57" s="3"/>
      <c r="CO57" s="27">
        <f t="shared" si="29"/>
        <v>0</v>
      </c>
    </row>
    <row r="58" spans="1:94" ht="24.95" customHeight="1" x14ac:dyDescent="0.25">
      <c r="A58" s="79"/>
      <c r="B58" s="80" t="s">
        <v>47</v>
      </c>
      <c r="C58" s="79">
        <v>49</v>
      </c>
      <c r="D58" s="81">
        <v>6790504328</v>
      </c>
      <c r="E58" s="81">
        <v>6790504328</v>
      </c>
      <c r="F58" s="27">
        <f t="shared" si="0"/>
        <v>0</v>
      </c>
      <c r="G58" s="27">
        <v>0</v>
      </c>
      <c r="H58" s="27">
        <v>0</v>
      </c>
      <c r="I58" s="27">
        <f t="shared" si="1"/>
        <v>0</v>
      </c>
      <c r="J58" s="27">
        <v>0</v>
      </c>
      <c r="K58" s="27">
        <v>0</v>
      </c>
      <c r="L58" s="27">
        <f t="shared" si="2"/>
        <v>0</v>
      </c>
      <c r="M58" s="27">
        <v>0</v>
      </c>
      <c r="N58" s="27">
        <v>0</v>
      </c>
      <c r="O58" s="27">
        <f t="shared" si="3"/>
        <v>0</v>
      </c>
      <c r="P58" s="81">
        <v>5065862328</v>
      </c>
      <c r="Q58" s="81">
        <v>5065862328</v>
      </c>
      <c r="R58" s="27">
        <f t="shared" si="4"/>
        <v>0</v>
      </c>
      <c r="S58" s="27">
        <v>0</v>
      </c>
      <c r="T58" s="27">
        <v>0</v>
      </c>
      <c r="U58" s="27">
        <f t="shared" si="5"/>
        <v>0</v>
      </c>
      <c r="V58" s="27">
        <v>0</v>
      </c>
      <c r="W58" s="27">
        <v>0</v>
      </c>
      <c r="X58" s="27">
        <f t="shared" si="6"/>
        <v>0</v>
      </c>
      <c r="Y58" s="81">
        <v>1724642000</v>
      </c>
      <c r="Z58" s="81">
        <v>1724642000</v>
      </c>
      <c r="AA58" s="27">
        <f t="shared" si="7"/>
        <v>0</v>
      </c>
      <c r="AB58" s="81">
        <v>0</v>
      </c>
      <c r="AC58" s="81">
        <v>0</v>
      </c>
      <c r="AD58" s="27">
        <f t="shared" si="8"/>
        <v>0</v>
      </c>
      <c r="AE58" s="81">
        <v>0</v>
      </c>
      <c r="AF58" s="81">
        <v>0</v>
      </c>
      <c r="AG58" s="27">
        <f t="shared" si="9"/>
        <v>0</v>
      </c>
      <c r="AH58" s="81">
        <v>0</v>
      </c>
      <c r="AI58" s="81">
        <v>0</v>
      </c>
      <c r="AJ58" s="27">
        <f t="shared" si="10"/>
        <v>0</v>
      </c>
      <c r="AK58" s="81">
        <v>1724642000</v>
      </c>
      <c r="AL58" s="81">
        <v>1724642000</v>
      </c>
      <c r="AM58" s="27">
        <f t="shared" si="11"/>
        <v>0</v>
      </c>
      <c r="AN58" s="81"/>
      <c r="AO58" s="81"/>
      <c r="AP58" s="27">
        <f t="shared" si="12"/>
        <v>0</v>
      </c>
      <c r="AQ58" s="81"/>
      <c r="AR58" s="81"/>
      <c r="AS58" s="27">
        <f t="shared" si="13"/>
        <v>0</v>
      </c>
      <c r="AT58" s="81"/>
      <c r="AU58" s="81"/>
      <c r="AV58" s="27">
        <f t="shared" si="14"/>
        <v>0</v>
      </c>
      <c r="AW58" s="81"/>
      <c r="AX58" s="81"/>
      <c r="AY58" s="27">
        <f t="shared" si="15"/>
        <v>0</v>
      </c>
      <c r="AZ58" s="109">
        <v>1724642000</v>
      </c>
      <c r="BA58" s="109">
        <v>1724642000</v>
      </c>
      <c r="BB58" s="27">
        <f t="shared" si="16"/>
        <v>0</v>
      </c>
      <c r="BC58" s="81"/>
      <c r="BD58" s="81"/>
      <c r="BE58" s="27">
        <f t="shared" si="17"/>
        <v>0</v>
      </c>
      <c r="BF58" s="81"/>
      <c r="BG58" s="81"/>
      <c r="BH58" s="27">
        <f t="shared" si="18"/>
        <v>0</v>
      </c>
      <c r="BI58" s="81"/>
      <c r="BJ58" s="81"/>
      <c r="BK58" s="27">
        <f t="shared" si="19"/>
        <v>0</v>
      </c>
      <c r="BL58" s="81">
        <v>2764729572</v>
      </c>
      <c r="BM58" s="81">
        <v>2764729572</v>
      </c>
      <c r="BN58" s="27">
        <f t="shared" si="20"/>
        <v>0</v>
      </c>
      <c r="BO58" s="111">
        <v>2764729572</v>
      </c>
      <c r="BP58" s="111">
        <v>2764729572</v>
      </c>
      <c r="BQ58" s="27">
        <f t="shared" si="21"/>
        <v>0</v>
      </c>
      <c r="BR58" s="101">
        <v>2301132756</v>
      </c>
      <c r="BS58" s="101">
        <v>2301132756</v>
      </c>
      <c r="BT58" s="27">
        <f t="shared" si="22"/>
        <v>0</v>
      </c>
      <c r="BU58" s="101">
        <v>2301132756</v>
      </c>
      <c r="BV58" s="101">
        <v>2301132756</v>
      </c>
      <c r="BW58" s="27">
        <f t="shared" si="23"/>
        <v>0</v>
      </c>
      <c r="BX58" s="81"/>
      <c r="BY58" s="81"/>
      <c r="BZ58" s="27">
        <f t="shared" si="24"/>
        <v>0</v>
      </c>
      <c r="CA58" s="81"/>
      <c r="CB58" s="81"/>
      <c r="CC58" s="27">
        <f t="shared" si="25"/>
        <v>0</v>
      </c>
      <c r="CD58" s="81"/>
      <c r="CE58" s="81"/>
      <c r="CF58" s="27">
        <f t="shared" si="26"/>
        <v>0</v>
      </c>
      <c r="CG58" s="81"/>
      <c r="CH58" s="81"/>
      <c r="CI58" s="27">
        <f t="shared" si="27"/>
        <v>0</v>
      </c>
      <c r="CJ58" s="81"/>
      <c r="CK58" s="81"/>
      <c r="CL58" s="27">
        <f t="shared" si="28"/>
        <v>0</v>
      </c>
      <c r="CM58" s="81"/>
      <c r="CN58" s="81"/>
      <c r="CO58" s="27">
        <f t="shared" si="29"/>
        <v>0</v>
      </c>
    </row>
    <row r="59" spans="1:94" ht="24.95" customHeight="1" x14ac:dyDescent="0.25">
      <c r="A59" s="79"/>
      <c r="B59" s="80" t="s">
        <v>48</v>
      </c>
      <c r="C59" s="79">
        <v>50</v>
      </c>
      <c r="D59" s="27">
        <v>0</v>
      </c>
      <c r="E59" s="27">
        <v>0</v>
      </c>
      <c r="F59" s="27">
        <f t="shared" si="0"/>
        <v>0</v>
      </c>
      <c r="G59" s="27">
        <v>0</v>
      </c>
      <c r="H59" s="27">
        <v>0</v>
      </c>
      <c r="I59" s="27">
        <f t="shared" si="1"/>
        <v>0</v>
      </c>
      <c r="J59" s="27">
        <v>0</v>
      </c>
      <c r="K59" s="27">
        <v>0</v>
      </c>
      <c r="L59" s="27">
        <f t="shared" si="2"/>
        <v>0</v>
      </c>
      <c r="M59" s="27">
        <v>0</v>
      </c>
      <c r="N59" s="27">
        <v>0</v>
      </c>
      <c r="O59" s="27">
        <f t="shared" si="3"/>
        <v>0</v>
      </c>
      <c r="P59" s="27">
        <v>0</v>
      </c>
      <c r="Q59" s="27">
        <v>0</v>
      </c>
      <c r="R59" s="27">
        <f t="shared" si="4"/>
        <v>0</v>
      </c>
      <c r="S59" s="27">
        <v>0</v>
      </c>
      <c r="T59" s="27">
        <v>0</v>
      </c>
      <c r="U59" s="27">
        <f t="shared" si="5"/>
        <v>0</v>
      </c>
      <c r="V59" s="27">
        <v>0</v>
      </c>
      <c r="W59" s="27">
        <v>0</v>
      </c>
      <c r="X59" s="27">
        <f t="shared" si="6"/>
        <v>0</v>
      </c>
      <c r="Y59" s="27">
        <v>0</v>
      </c>
      <c r="Z59" s="27">
        <v>0</v>
      </c>
      <c r="AA59" s="27">
        <f t="shared" si="7"/>
        <v>0</v>
      </c>
      <c r="AB59" s="27">
        <v>0</v>
      </c>
      <c r="AC59" s="27">
        <v>0</v>
      </c>
      <c r="AD59" s="27">
        <f t="shared" si="8"/>
        <v>0</v>
      </c>
      <c r="AE59" s="27">
        <v>0</v>
      </c>
      <c r="AF59" s="27">
        <v>0</v>
      </c>
      <c r="AG59" s="27">
        <f t="shared" si="9"/>
        <v>0</v>
      </c>
      <c r="AH59" s="27">
        <v>0</v>
      </c>
      <c r="AI59" s="27">
        <v>0</v>
      </c>
      <c r="AJ59" s="27">
        <f t="shared" si="10"/>
        <v>0</v>
      </c>
      <c r="AK59" s="27">
        <v>0</v>
      </c>
      <c r="AL59" s="27">
        <v>0</v>
      </c>
      <c r="AM59" s="27">
        <f t="shared" si="11"/>
        <v>0</v>
      </c>
      <c r="AN59" s="81"/>
      <c r="AO59" s="81"/>
      <c r="AP59" s="27">
        <f t="shared" si="12"/>
        <v>0</v>
      </c>
      <c r="AQ59" s="81"/>
      <c r="AR59" s="81"/>
      <c r="AS59" s="27">
        <f t="shared" si="13"/>
        <v>0</v>
      </c>
      <c r="AT59" s="81"/>
      <c r="AU59" s="81"/>
      <c r="AV59" s="27">
        <f t="shared" si="14"/>
        <v>0</v>
      </c>
      <c r="AW59" s="81"/>
      <c r="AX59" s="81"/>
      <c r="AY59" s="27">
        <f t="shared" si="15"/>
        <v>0</v>
      </c>
      <c r="AZ59" s="109"/>
      <c r="BA59" s="109"/>
      <c r="BB59" s="27">
        <f t="shared" si="16"/>
        <v>0</v>
      </c>
      <c r="BC59" s="81"/>
      <c r="BD59" s="81"/>
      <c r="BE59" s="27">
        <f t="shared" si="17"/>
        <v>0</v>
      </c>
      <c r="BF59" s="81"/>
      <c r="BG59" s="81"/>
      <c r="BH59" s="27">
        <f t="shared" si="18"/>
        <v>0</v>
      </c>
      <c r="BI59" s="81"/>
      <c r="BJ59" s="81"/>
      <c r="BK59" s="27">
        <f t="shared" si="19"/>
        <v>0</v>
      </c>
      <c r="BL59" s="81"/>
      <c r="BM59" s="81"/>
      <c r="BN59" s="27">
        <f t="shared" si="20"/>
        <v>0</v>
      </c>
      <c r="BO59" s="111"/>
      <c r="BP59" s="111"/>
      <c r="BQ59" s="27">
        <f t="shared" si="21"/>
        <v>0</v>
      </c>
      <c r="BR59" s="7"/>
      <c r="BS59" s="7"/>
      <c r="BT59" s="27">
        <f t="shared" si="22"/>
        <v>0</v>
      </c>
      <c r="BU59" s="7"/>
      <c r="BV59" s="7"/>
      <c r="BW59" s="27">
        <f t="shared" si="23"/>
        <v>0</v>
      </c>
      <c r="BX59" s="81"/>
      <c r="BY59" s="81"/>
      <c r="BZ59" s="27">
        <f t="shared" si="24"/>
        <v>0</v>
      </c>
      <c r="CA59" s="81"/>
      <c r="CB59" s="81"/>
      <c r="CC59" s="27">
        <f t="shared" si="25"/>
        <v>0</v>
      </c>
      <c r="CD59" s="81"/>
      <c r="CE59" s="81"/>
      <c r="CF59" s="27">
        <f t="shared" si="26"/>
        <v>0</v>
      </c>
      <c r="CG59" s="81"/>
      <c r="CH59" s="81"/>
      <c r="CI59" s="27">
        <f t="shared" si="27"/>
        <v>0</v>
      </c>
      <c r="CJ59" s="81"/>
      <c r="CK59" s="81"/>
      <c r="CL59" s="27">
        <f t="shared" si="28"/>
        <v>0</v>
      </c>
      <c r="CM59" s="81"/>
      <c r="CN59" s="81"/>
      <c r="CO59" s="27">
        <f t="shared" si="29"/>
        <v>0</v>
      </c>
      <c r="CP59" s="75"/>
    </row>
    <row r="60" spans="1:94" ht="24.95" customHeight="1" x14ac:dyDescent="0.25">
      <c r="A60" s="2">
        <v>6</v>
      </c>
      <c r="B60" s="4" t="s">
        <v>186</v>
      </c>
      <c r="C60" s="2">
        <v>51</v>
      </c>
      <c r="D60" s="62">
        <v>4663777267</v>
      </c>
      <c r="E60" s="62">
        <v>4663777267</v>
      </c>
      <c r="F60" s="27">
        <f t="shared" si="0"/>
        <v>0</v>
      </c>
      <c r="G60" s="27">
        <v>0</v>
      </c>
      <c r="H60" s="27">
        <v>0</v>
      </c>
      <c r="I60" s="27">
        <f t="shared" si="1"/>
        <v>0</v>
      </c>
      <c r="J60" s="27">
        <v>0</v>
      </c>
      <c r="K60" s="27">
        <v>0</v>
      </c>
      <c r="L60" s="27">
        <f t="shared" si="2"/>
        <v>0</v>
      </c>
      <c r="M60" s="27">
        <v>0</v>
      </c>
      <c r="N60" s="27">
        <v>0</v>
      </c>
      <c r="O60" s="27">
        <f t="shared" si="3"/>
        <v>0</v>
      </c>
      <c r="P60" s="3">
        <v>4498491146</v>
      </c>
      <c r="Q60" s="3">
        <v>4498491146</v>
      </c>
      <c r="R60" s="27">
        <f t="shared" si="4"/>
        <v>0</v>
      </c>
      <c r="S60" s="27">
        <v>0</v>
      </c>
      <c r="T60" s="27">
        <v>0</v>
      </c>
      <c r="U60" s="27">
        <f t="shared" si="5"/>
        <v>0</v>
      </c>
      <c r="V60" s="27">
        <v>0</v>
      </c>
      <c r="W60" s="27">
        <v>0</v>
      </c>
      <c r="X60" s="27">
        <f t="shared" si="6"/>
        <v>0</v>
      </c>
      <c r="Y60" s="3">
        <v>165286121</v>
      </c>
      <c r="Z60" s="3">
        <v>165286121</v>
      </c>
      <c r="AA60" s="27">
        <f t="shared" si="7"/>
        <v>0</v>
      </c>
      <c r="AB60" s="3">
        <v>0</v>
      </c>
      <c r="AC60" s="3">
        <v>0</v>
      </c>
      <c r="AD60" s="27">
        <f t="shared" si="8"/>
        <v>0</v>
      </c>
      <c r="AE60" s="3">
        <v>0</v>
      </c>
      <c r="AF60" s="3">
        <v>0</v>
      </c>
      <c r="AG60" s="27">
        <f t="shared" si="9"/>
        <v>0</v>
      </c>
      <c r="AH60" s="3">
        <v>0</v>
      </c>
      <c r="AI60" s="3">
        <v>0</v>
      </c>
      <c r="AJ60" s="27">
        <f t="shared" si="10"/>
        <v>0</v>
      </c>
      <c r="AK60" s="3">
        <v>165286121</v>
      </c>
      <c r="AL60" s="3">
        <v>165286121</v>
      </c>
      <c r="AM60" s="27">
        <f t="shared" si="11"/>
        <v>0</v>
      </c>
      <c r="AN60" s="3"/>
      <c r="AO60" s="3"/>
      <c r="AP60" s="27">
        <f t="shared" si="12"/>
        <v>0</v>
      </c>
      <c r="AQ60" s="3"/>
      <c r="AR60" s="3"/>
      <c r="AS60" s="27">
        <f t="shared" si="13"/>
        <v>0</v>
      </c>
      <c r="AT60" s="3"/>
      <c r="AU60" s="3"/>
      <c r="AV60" s="27">
        <f t="shared" si="14"/>
        <v>0</v>
      </c>
      <c r="AW60" s="3"/>
      <c r="AX60" s="3"/>
      <c r="AY60" s="27">
        <f t="shared" si="15"/>
        <v>0</v>
      </c>
      <c r="AZ60" s="40">
        <v>165286121</v>
      </c>
      <c r="BA60" s="40">
        <v>165286121</v>
      </c>
      <c r="BB60" s="27">
        <f t="shared" si="16"/>
        <v>0</v>
      </c>
      <c r="BC60" s="3"/>
      <c r="BD60" s="3"/>
      <c r="BE60" s="27">
        <f t="shared" si="17"/>
        <v>0</v>
      </c>
      <c r="BF60" s="3"/>
      <c r="BG60" s="3"/>
      <c r="BH60" s="27">
        <f t="shared" si="18"/>
        <v>0</v>
      </c>
      <c r="BI60" s="3"/>
      <c r="BJ60" s="3"/>
      <c r="BK60" s="27">
        <f t="shared" si="19"/>
        <v>0</v>
      </c>
      <c r="BL60" s="3">
        <v>2949503329</v>
      </c>
      <c r="BM60" s="3">
        <v>2949503329</v>
      </c>
      <c r="BN60" s="27">
        <f t="shared" si="20"/>
        <v>0</v>
      </c>
      <c r="BO60" s="108">
        <v>2949503329</v>
      </c>
      <c r="BP60" s="108">
        <v>2949503329</v>
      </c>
      <c r="BQ60" s="27">
        <f t="shared" si="21"/>
        <v>0</v>
      </c>
      <c r="BR60" s="3">
        <v>1548987817</v>
      </c>
      <c r="BS60" s="3">
        <v>1548987817</v>
      </c>
      <c r="BT60" s="27">
        <f t="shared" si="22"/>
        <v>0</v>
      </c>
      <c r="BU60" s="3">
        <v>1548987817</v>
      </c>
      <c r="BV60" s="3">
        <v>1548987817</v>
      </c>
      <c r="BW60" s="27">
        <f t="shared" si="23"/>
        <v>0</v>
      </c>
      <c r="BX60" s="3"/>
      <c r="BY60" s="3"/>
      <c r="BZ60" s="27">
        <f t="shared" si="24"/>
        <v>0</v>
      </c>
      <c r="CA60" s="3"/>
      <c r="CB60" s="3"/>
      <c r="CC60" s="27">
        <f t="shared" si="25"/>
        <v>0</v>
      </c>
      <c r="CD60" s="3"/>
      <c r="CE60" s="3"/>
      <c r="CF60" s="27">
        <f t="shared" si="26"/>
        <v>0</v>
      </c>
      <c r="CG60" s="3"/>
      <c r="CH60" s="3"/>
      <c r="CI60" s="27">
        <f t="shared" si="27"/>
        <v>0</v>
      </c>
      <c r="CJ60" s="3"/>
      <c r="CK60" s="3"/>
      <c r="CL60" s="27">
        <f t="shared" si="28"/>
        <v>0</v>
      </c>
      <c r="CM60" s="3"/>
      <c r="CN60" s="3"/>
      <c r="CO60" s="27">
        <f t="shared" si="29"/>
        <v>0</v>
      </c>
    </row>
    <row r="61" spans="1:94" ht="24.95" customHeight="1" x14ac:dyDescent="0.25">
      <c r="A61" s="79"/>
      <c r="B61" s="80" t="s">
        <v>142</v>
      </c>
      <c r="C61" s="79">
        <v>52</v>
      </c>
      <c r="D61" s="81">
        <v>4863714146</v>
      </c>
      <c r="E61" s="81">
        <v>4863714146</v>
      </c>
      <c r="F61" s="27">
        <f t="shared" si="0"/>
        <v>0</v>
      </c>
      <c r="G61" s="27">
        <v>0</v>
      </c>
      <c r="H61" s="27">
        <v>0</v>
      </c>
      <c r="I61" s="27">
        <f t="shared" si="1"/>
        <v>0</v>
      </c>
      <c r="J61" s="27">
        <v>0</v>
      </c>
      <c r="K61" s="27">
        <v>0</v>
      </c>
      <c r="L61" s="27">
        <f t="shared" si="2"/>
        <v>0</v>
      </c>
      <c r="M61" s="27">
        <v>0</v>
      </c>
      <c r="N61" s="27">
        <v>0</v>
      </c>
      <c r="O61" s="27">
        <f t="shared" si="3"/>
        <v>0</v>
      </c>
      <c r="P61" s="81">
        <v>4498491146</v>
      </c>
      <c r="Q61" s="81">
        <v>4498491146</v>
      </c>
      <c r="R61" s="27">
        <f t="shared" si="4"/>
        <v>0</v>
      </c>
      <c r="S61" s="27">
        <v>0</v>
      </c>
      <c r="T61" s="27">
        <v>0</v>
      </c>
      <c r="U61" s="27">
        <f t="shared" si="5"/>
        <v>0</v>
      </c>
      <c r="V61" s="27">
        <v>0</v>
      </c>
      <c r="W61" s="27">
        <v>0</v>
      </c>
      <c r="X61" s="27">
        <f t="shared" si="6"/>
        <v>0</v>
      </c>
      <c r="Y61" s="81">
        <v>365223000</v>
      </c>
      <c r="Z61" s="81">
        <v>365223000</v>
      </c>
      <c r="AA61" s="27">
        <f t="shared" si="7"/>
        <v>0</v>
      </c>
      <c r="AB61" s="81">
        <v>0</v>
      </c>
      <c r="AC61" s="81">
        <v>0</v>
      </c>
      <c r="AD61" s="27">
        <f t="shared" si="8"/>
        <v>0</v>
      </c>
      <c r="AE61" s="81">
        <v>0</v>
      </c>
      <c r="AF61" s="81">
        <v>0</v>
      </c>
      <c r="AG61" s="27">
        <f t="shared" si="9"/>
        <v>0</v>
      </c>
      <c r="AH61" s="81">
        <v>0</v>
      </c>
      <c r="AI61" s="81">
        <v>0</v>
      </c>
      <c r="AJ61" s="27">
        <f t="shared" si="10"/>
        <v>0</v>
      </c>
      <c r="AK61" s="81">
        <v>365223000</v>
      </c>
      <c r="AL61" s="81">
        <v>365223000</v>
      </c>
      <c r="AM61" s="27">
        <f t="shared" si="11"/>
        <v>0</v>
      </c>
      <c r="AN61" s="81"/>
      <c r="AO61" s="81"/>
      <c r="AP61" s="27">
        <f t="shared" si="12"/>
        <v>0</v>
      </c>
      <c r="AQ61" s="81"/>
      <c r="AR61" s="81"/>
      <c r="AS61" s="27">
        <f t="shared" si="13"/>
        <v>0</v>
      </c>
      <c r="AT61" s="81"/>
      <c r="AU61" s="81"/>
      <c r="AV61" s="27">
        <f t="shared" si="14"/>
        <v>0</v>
      </c>
      <c r="AW61" s="81"/>
      <c r="AX61" s="81"/>
      <c r="AY61" s="27">
        <f t="shared" si="15"/>
        <v>0</v>
      </c>
      <c r="AZ61" s="109">
        <v>365223000</v>
      </c>
      <c r="BA61" s="109">
        <v>365223000</v>
      </c>
      <c r="BB61" s="27">
        <f t="shared" si="16"/>
        <v>0</v>
      </c>
      <c r="BC61" s="81"/>
      <c r="BD61" s="81"/>
      <c r="BE61" s="27">
        <f t="shared" si="17"/>
        <v>0</v>
      </c>
      <c r="BF61" s="81"/>
      <c r="BG61" s="81"/>
      <c r="BH61" s="27">
        <f t="shared" si="18"/>
        <v>0</v>
      </c>
      <c r="BI61" s="81"/>
      <c r="BJ61" s="81"/>
      <c r="BK61" s="27">
        <f t="shared" si="19"/>
        <v>0</v>
      </c>
      <c r="BL61" s="81">
        <v>2949503329</v>
      </c>
      <c r="BM61" s="81">
        <v>2949503329</v>
      </c>
      <c r="BN61" s="27">
        <f t="shared" si="20"/>
        <v>0</v>
      </c>
      <c r="BO61" s="111">
        <v>2949503329</v>
      </c>
      <c r="BP61" s="111">
        <v>2949503329</v>
      </c>
      <c r="BQ61" s="27">
        <f t="shared" si="21"/>
        <v>0</v>
      </c>
      <c r="BR61" s="7">
        <v>1548987817</v>
      </c>
      <c r="BS61" s="7">
        <v>1548987817</v>
      </c>
      <c r="BT61" s="27">
        <f t="shared" si="22"/>
        <v>0</v>
      </c>
      <c r="BU61" s="7">
        <v>1548987817</v>
      </c>
      <c r="BV61" s="7">
        <v>1548987817</v>
      </c>
      <c r="BW61" s="27">
        <f t="shared" si="23"/>
        <v>0</v>
      </c>
      <c r="BX61" s="81"/>
      <c r="BY61" s="81"/>
      <c r="BZ61" s="27">
        <f t="shared" si="24"/>
        <v>0</v>
      </c>
      <c r="CA61" s="81"/>
      <c r="CB61" s="81"/>
      <c r="CC61" s="27">
        <f t="shared" si="25"/>
        <v>0</v>
      </c>
      <c r="CD61" s="81"/>
      <c r="CE61" s="81"/>
      <c r="CF61" s="27">
        <f t="shared" si="26"/>
        <v>0</v>
      </c>
      <c r="CG61" s="81"/>
      <c r="CH61" s="81"/>
      <c r="CI61" s="27">
        <f t="shared" si="27"/>
        <v>0</v>
      </c>
      <c r="CJ61" s="81"/>
      <c r="CK61" s="81"/>
      <c r="CL61" s="27">
        <f t="shared" si="28"/>
        <v>0</v>
      </c>
      <c r="CM61" s="81"/>
      <c r="CN61" s="81"/>
      <c r="CO61" s="27">
        <f t="shared" si="29"/>
        <v>0</v>
      </c>
    </row>
    <row r="62" spans="1:94" ht="24.95" customHeight="1" x14ac:dyDescent="0.25">
      <c r="A62" s="79"/>
      <c r="B62" s="80" t="s">
        <v>62</v>
      </c>
      <c r="C62" s="79">
        <v>53</v>
      </c>
      <c r="D62" s="27">
        <v>0</v>
      </c>
      <c r="E62" s="27">
        <v>0</v>
      </c>
      <c r="F62" s="27">
        <f t="shared" si="0"/>
        <v>0</v>
      </c>
      <c r="G62" s="27">
        <v>0</v>
      </c>
      <c r="H62" s="27">
        <v>0</v>
      </c>
      <c r="I62" s="27">
        <f t="shared" si="1"/>
        <v>0</v>
      </c>
      <c r="J62" s="27">
        <v>0</v>
      </c>
      <c r="K62" s="27">
        <v>0</v>
      </c>
      <c r="L62" s="27">
        <f t="shared" si="2"/>
        <v>0</v>
      </c>
      <c r="M62" s="27">
        <v>0</v>
      </c>
      <c r="N62" s="27">
        <v>0</v>
      </c>
      <c r="O62" s="27">
        <f t="shared" si="3"/>
        <v>0</v>
      </c>
      <c r="P62" s="27">
        <v>0</v>
      </c>
      <c r="Q62" s="27">
        <v>0</v>
      </c>
      <c r="R62" s="27">
        <f t="shared" si="4"/>
        <v>0</v>
      </c>
      <c r="S62" s="27">
        <v>0</v>
      </c>
      <c r="T62" s="27">
        <v>0</v>
      </c>
      <c r="U62" s="27">
        <f t="shared" si="5"/>
        <v>0</v>
      </c>
      <c r="V62" s="27">
        <v>0</v>
      </c>
      <c r="W62" s="27">
        <v>0</v>
      </c>
      <c r="X62" s="27">
        <f t="shared" si="6"/>
        <v>0</v>
      </c>
      <c r="Y62" s="27">
        <v>0</v>
      </c>
      <c r="Z62" s="27">
        <v>0</v>
      </c>
      <c r="AA62" s="27">
        <f t="shared" si="7"/>
        <v>0</v>
      </c>
      <c r="AB62" s="27">
        <v>0</v>
      </c>
      <c r="AC62" s="27">
        <v>0</v>
      </c>
      <c r="AD62" s="27">
        <f t="shared" si="8"/>
        <v>0</v>
      </c>
      <c r="AE62" s="27">
        <v>0</v>
      </c>
      <c r="AF62" s="27">
        <v>0</v>
      </c>
      <c r="AG62" s="27">
        <f t="shared" si="9"/>
        <v>0</v>
      </c>
      <c r="AH62" s="27">
        <v>0</v>
      </c>
      <c r="AI62" s="27">
        <v>0</v>
      </c>
      <c r="AJ62" s="27">
        <f t="shared" si="10"/>
        <v>0</v>
      </c>
      <c r="AK62" s="27">
        <v>0</v>
      </c>
      <c r="AL62" s="27">
        <v>0</v>
      </c>
      <c r="AM62" s="27">
        <f t="shared" si="11"/>
        <v>0</v>
      </c>
      <c r="AN62" s="81"/>
      <c r="AO62" s="81"/>
      <c r="AP62" s="27">
        <f t="shared" si="12"/>
        <v>0</v>
      </c>
      <c r="AQ62" s="81"/>
      <c r="AR62" s="81"/>
      <c r="AS62" s="27">
        <f t="shared" si="13"/>
        <v>0</v>
      </c>
      <c r="AT62" s="81"/>
      <c r="AU62" s="81"/>
      <c r="AV62" s="27">
        <f t="shared" si="14"/>
        <v>0</v>
      </c>
      <c r="AW62" s="81"/>
      <c r="AX62" s="81"/>
      <c r="AY62" s="27">
        <f t="shared" si="15"/>
        <v>0</v>
      </c>
      <c r="AZ62" s="109"/>
      <c r="BA62" s="109"/>
      <c r="BB62" s="27">
        <f t="shared" si="16"/>
        <v>0</v>
      </c>
      <c r="BC62" s="81"/>
      <c r="BD62" s="81"/>
      <c r="BE62" s="27">
        <f t="shared" si="17"/>
        <v>0</v>
      </c>
      <c r="BF62" s="81"/>
      <c r="BG62" s="81"/>
      <c r="BH62" s="27">
        <f t="shared" si="18"/>
        <v>0</v>
      </c>
      <c r="BI62" s="81"/>
      <c r="BJ62" s="81"/>
      <c r="BK62" s="27">
        <f t="shared" si="19"/>
        <v>0</v>
      </c>
      <c r="BL62" s="81"/>
      <c r="BM62" s="81"/>
      <c r="BN62" s="27">
        <f t="shared" si="20"/>
        <v>0</v>
      </c>
      <c r="BO62" s="81"/>
      <c r="BP62" s="81"/>
      <c r="BQ62" s="27">
        <f t="shared" si="21"/>
        <v>0</v>
      </c>
      <c r="BR62" s="7"/>
      <c r="BS62" s="7"/>
      <c r="BT62" s="27">
        <f t="shared" si="22"/>
        <v>0</v>
      </c>
      <c r="BU62" s="7"/>
      <c r="BV62" s="7"/>
      <c r="BW62" s="27">
        <f t="shared" si="23"/>
        <v>0</v>
      </c>
      <c r="BX62" s="81"/>
      <c r="BY62" s="81"/>
      <c r="BZ62" s="27">
        <f t="shared" si="24"/>
        <v>0</v>
      </c>
      <c r="CA62" s="81"/>
      <c r="CB62" s="81"/>
      <c r="CC62" s="27">
        <f t="shared" si="25"/>
        <v>0</v>
      </c>
      <c r="CD62" s="81"/>
      <c r="CE62" s="81"/>
      <c r="CF62" s="27">
        <f t="shared" si="26"/>
        <v>0</v>
      </c>
      <c r="CG62" s="81"/>
      <c r="CH62" s="81"/>
      <c r="CI62" s="27">
        <f t="shared" si="27"/>
        <v>0</v>
      </c>
      <c r="CJ62" s="81"/>
      <c r="CK62" s="81"/>
      <c r="CL62" s="27">
        <f t="shared" si="28"/>
        <v>0</v>
      </c>
      <c r="CM62" s="81"/>
      <c r="CN62" s="81"/>
      <c r="CO62" s="27">
        <f t="shared" si="29"/>
        <v>0</v>
      </c>
      <c r="CP62" s="75"/>
    </row>
    <row r="63" spans="1:94" ht="24.95" customHeight="1" x14ac:dyDescent="0.25">
      <c r="A63" s="2" t="s">
        <v>4</v>
      </c>
      <c r="B63" s="4" t="s">
        <v>63</v>
      </c>
      <c r="C63" s="2"/>
      <c r="D63" s="27">
        <v>0</v>
      </c>
      <c r="E63" s="27">
        <v>0</v>
      </c>
      <c r="F63" s="27">
        <f t="shared" si="0"/>
        <v>0</v>
      </c>
      <c r="G63" s="27">
        <v>0</v>
      </c>
      <c r="H63" s="27">
        <v>0</v>
      </c>
      <c r="I63" s="27">
        <f t="shared" si="1"/>
        <v>0</v>
      </c>
      <c r="J63" s="27">
        <v>0</v>
      </c>
      <c r="K63" s="27">
        <v>0</v>
      </c>
      <c r="L63" s="27">
        <f t="shared" si="2"/>
        <v>0</v>
      </c>
      <c r="M63" s="27">
        <v>0</v>
      </c>
      <c r="N63" s="27">
        <v>0</v>
      </c>
      <c r="O63" s="27">
        <f t="shared" si="3"/>
        <v>0</v>
      </c>
      <c r="P63" s="27">
        <v>0</v>
      </c>
      <c r="Q63" s="27">
        <v>0</v>
      </c>
      <c r="R63" s="27">
        <f t="shared" si="4"/>
        <v>0</v>
      </c>
      <c r="S63" s="27">
        <v>0</v>
      </c>
      <c r="T63" s="27">
        <v>0</v>
      </c>
      <c r="U63" s="27">
        <f t="shared" si="5"/>
        <v>0</v>
      </c>
      <c r="V63" s="27">
        <v>0</v>
      </c>
      <c r="W63" s="27">
        <v>0</v>
      </c>
      <c r="X63" s="27">
        <f t="shared" si="6"/>
        <v>0</v>
      </c>
      <c r="Y63" s="27">
        <v>0</v>
      </c>
      <c r="Z63" s="27">
        <v>0</v>
      </c>
      <c r="AA63" s="27">
        <f t="shared" si="7"/>
        <v>0</v>
      </c>
      <c r="AB63" s="27">
        <v>0</v>
      </c>
      <c r="AC63" s="27">
        <v>0</v>
      </c>
      <c r="AD63" s="27">
        <f t="shared" si="8"/>
        <v>0</v>
      </c>
      <c r="AE63" s="27">
        <v>0</v>
      </c>
      <c r="AF63" s="27">
        <v>0</v>
      </c>
      <c r="AG63" s="27">
        <f t="shared" si="9"/>
        <v>0</v>
      </c>
      <c r="AH63" s="27">
        <v>0</v>
      </c>
      <c r="AI63" s="27">
        <v>0</v>
      </c>
      <c r="AJ63" s="27">
        <f t="shared" si="10"/>
        <v>0</v>
      </c>
      <c r="AK63" s="27">
        <v>0</v>
      </c>
      <c r="AL63" s="27">
        <v>0</v>
      </c>
      <c r="AM63" s="27">
        <f t="shared" si="11"/>
        <v>0</v>
      </c>
      <c r="AN63" s="3"/>
      <c r="AO63" s="3"/>
      <c r="AP63" s="27">
        <f t="shared" si="12"/>
        <v>0</v>
      </c>
      <c r="AQ63" s="3"/>
      <c r="AR63" s="3"/>
      <c r="AS63" s="27">
        <f t="shared" si="13"/>
        <v>0</v>
      </c>
      <c r="AT63" s="3"/>
      <c r="AU63" s="3"/>
      <c r="AV63" s="27">
        <f t="shared" si="14"/>
        <v>0</v>
      </c>
      <c r="AW63" s="3"/>
      <c r="AX63" s="3"/>
      <c r="AY63" s="27">
        <f t="shared" si="15"/>
        <v>0</v>
      </c>
      <c r="AZ63" s="40"/>
      <c r="BA63" s="40"/>
      <c r="BB63" s="27">
        <f t="shared" si="16"/>
        <v>0</v>
      </c>
      <c r="BC63" s="3"/>
      <c r="BD63" s="3"/>
      <c r="BE63" s="27">
        <f t="shared" si="17"/>
        <v>0</v>
      </c>
      <c r="BF63" s="3"/>
      <c r="BG63" s="3"/>
      <c r="BH63" s="27">
        <f t="shared" si="18"/>
        <v>0</v>
      </c>
      <c r="BI63" s="3"/>
      <c r="BJ63" s="3"/>
      <c r="BK63" s="27">
        <f t="shared" si="19"/>
        <v>0</v>
      </c>
      <c r="BL63" s="3"/>
      <c r="BM63" s="3"/>
      <c r="BN63" s="27">
        <f t="shared" si="20"/>
        <v>0</v>
      </c>
      <c r="BO63" s="3"/>
      <c r="BP63" s="3"/>
      <c r="BQ63" s="27">
        <f t="shared" si="21"/>
        <v>0</v>
      </c>
      <c r="BR63" s="3"/>
      <c r="BS63" s="3"/>
      <c r="BT63" s="27">
        <f t="shared" si="22"/>
        <v>0</v>
      </c>
      <c r="BU63" s="3"/>
      <c r="BV63" s="3"/>
      <c r="BW63" s="27">
        <f t="shared" si="23"/>
        <v>0</v>
      </c>
      <c r="BX63" s="3"/>
      <c r="BY63" s="3"/>
      <c r="BZ63" s="27">
        <f t="shared" si="24"/>
        <v>0</v>
      </c>
      <c r="CA63" s="3"/>
      <c r="CB63" s="3"/>
      <c r="CC63" s="27">
        <f t="shared" si="25"/>
        <v>0</v>
      </c>
      <c r="CD63" s="3"/>
      <c r="CE63" s="3"/>
      <c r="CF63" s="27">
        <f t="shared" si="26"/>
        <v>0</v>
      </c>
      <c r="CG63" s="3"/>
      <c r="CH63" s="3"/>
      <c r="CI63" s="27">
        <f t="shared" si="27"/>
        <v>0</v>
      </c>
      <c r="CJ63" s="3"/>
      <c r="CK63" s="3"/>
      <c r="CL63" s="27">
        <f t="shared" si="28"/>
        <v>0</v>
      </c>
      <c r="CM63" s="3"/>
      <c r="CN63" s="3"/>
      <c r="CO63" s="27">
        <f t="shared" si="29"/>
        <v>0</v>
      </c>
      <c r="CP63" s="75"/>
    </row>
    <row r="64" spans="1:94" ht="24.95" customHeight="1" x14ac:dyDescent="0.25">
      <c r="A64" s="2">
        <v>1</v>
      </c>
      <c r="B64" s="4" t="s">
        <v>187</v>
      </c>
      <c r="C64" s="2">
        <v>54</v>
      </c>
      <c r="D64" s="62">
        <v>70721038</v>
      </c>
      <c r="E64" s="62">
        <v>70721038</v>
      </c>
      <c r="F64" s="27">
        <f t="shared" si="0"/>
        <v>0</v>
      </c>
      <c r="G64" s="27">
        <v>0</v>
      </c>
      <c r="H64" s="27">
        <v>0</v>
      </c>
      <c r="I64" s="27">
        <f t="shared" si="1"/>
        <v>0</v>
      </c>
      <c r="J64" s="27">
        <v>0</v>
      </c>
      <c r="K64" s="27">
        <v>0</v>
      </c>
      <c r="L64" s="27">
        <f t="shared" si="2"/>
        <v>0</v>
      </c>
      <c r="M64" s="27">
        <v>0</v>
      </c>
      <c r="N64" s="27">
        <v>0</v>
      </c>
      <c r="O64" s="27">
        <f t="shared" si="3"/>
        <v>0</v>
      </c>
      <c r="P64" s="27">
        <v>0</v>
      </c>
      <c r="Q64" s="27">
        <v>0</v>
      </c>
      <c r="R64" s="27">
        <f t="shared" si="4"/>
        <v>0</v>
      </c>
      <c r="S64" s="27">
        <v>0</v>
      </c>
      <c r="T64" s="27">
        <v>0</v>
      </c>
      <c r="U64" s="27">
        <f t="shared" si="5"/>
        <v>0</v>
      </c>
      <c r="V64" s="27">
        <v>0</v>
      </c>
      <c r="W64" s="27">
        <v>0</v>
      </c>
      <c r="X64" s="27">
        <f t="shared" si="6"/>
        <v>0</v>
      </c>
      <c r="Y64" s="27">
        <v>0</v>
      </c>
      <c r="Z64" s="27">
        <v>0</v>
      </c>
      <c r="AA64" s="27">
        <f t="shared" si="7"/>
        <v>0</v>
      </c>
      <c r="AB64" s="27">
        <v>70721038</v>
      </c>
      <c r="AC64" s="27">
        <v>70721038</v>
      </c>
      <c r="AD64" s="27">
        <f t="shared" si="8"/>
        <v>0</v>
      </c>
      <c r="AE64" s="27">
        <v>0</v>
      </c>
      <c r="AF64" s="27">
        <v>0</v>
      </c>
      <c r="AG64" s="27">
        <f t="shared" si="9"/>
        <v>0</v>
      </c>
      <c r="AH64" s="27">
        <v>0</v>
      </c>
      <c r="AI64" s="27">
        <v>0</v>
      </c>
      <c r="AJ64" s="27">
        <f t="shared" si="10"/>
        <v>0</v>
      </c>
      <c r="AK64" s="3">
        <v>70721038</v>
      </c>
      <c r="AL64" s="3">
        <v>70721038</v>
      </c>
      <c r="AM64" s="27">
        <f t="shared" si="11"/>
        <v>0</v>
      </c>
      <c r="AN64" s="3"/>
      <c r="AO64" s="3"/>
      <c r="AP64" s="27">
        <f t="shared" si="12"/>
        <v>0</v>
      </c>
      <c r="AQ64" s="3"/>
      <c r="AR64" s="3"/>
      <c r="AS64" s="27">
        <f t="shared" si="13"/>
        <v>0</v>
      </c>
      <c r="AT64" s="3"/>
      <c r="AU64" s="3"/>
      <c r="AV64" s="27">
        <f t="shared" si="14"/>
        <v>0</v>
      </c>
      <c r="AW64" s="3"/>
      <c r="AX64" s="3"/>
      <c r="AY64" s="27">
        <f t="shared" si="15"/>
        <v>0</v>
      </c>
      <c r="AZ64" s="41"/>
      <c r="BA64" s="41"/>
      <c r="BB64" s="27">
        <f t="shared" si="16"/>
        <v>0</v>
      </c>
      <c r="BC64" s="3">
        <v>70721038</v>
      </c>
      <c r="BD64" s="3">
        <v>70721038</v>
      </c>
      <c r="BE64" s="27">
        <f t="shared" si="17"/>
        <v>0</v>
      </c>
      <c r="BF64" s="3"/>
      <c r="BG64" s="3"/>
      <c r="BH64" s="27">
        <f t="shared" si="18"/>
        <v>0</v>
      </c>
      <c r="BI64" s="3"/>
      <c r="BJ64" s="3"/>
      <c r="BK64" s="27">
        <f t="shared" si="19"/>
        <v>0</v>
      </c>
      <c r="BL64" s="108"/>
      <c r="BM64" s="108"/>
      <c r="BN64" s="27">
        <f t="shared" si="20"/>
        <v>0</v>
      </c>
      <c r="BO64" s="108"/>
      <c r="BP64" s="108"/>
      <c r="BQ64" s="27">
        <f t="shared" si="21"/>
        <v>0</v>
      </c>
      <c r="BR64" s="108">
        <v>0</v>
      </c>
      <c r="BS64" s="108">
        <v>0</v>
      </c>
      <c r="BT64" s="27">
        <f t="shared" si="22"/>
        <v>0</v>
      </c>
      <c r="BU64" s="108">
        <v>0</v>
      </c>
      <c r="BV64" s="108">
        <v>0</v>
      </c>
      <c r="BW64" s="27">
        <f t="shared" si="23"/>
        <v>0</v>
      </c>
      <c r="BX64" s="3"/>
      <c r="BY64" s="3"/>
      <c r="BZ64" s="27">
        <f t="shared" si="24"/>
        <v>0</v>
      </c>
      <c r="CA64" s="3"/>
      <c r="CB64" s="3"/>
      <c r="CC64" s="27">
        <f t="shared" si="25"/>
        <v>0</v>
      </c>
      <c r="CD64" s="3"/>
      <c r="CE64" s="3"/>
      <c r="CF64" s="27">
        <f t="shared" si="26"/>
        <v>0</v>
      </c>
      <c r="CG64" s="3"/>
      <c r="CH64" s="3"/>
      <c r="CI64" s="27">
        <f t="shared" si="27"/>
        <v>0</v>
      </c>
      <c r="CJ64" s="3"/>
      <c r="CK64" s="3"/>
      <c r="CL64" s="27">
        <f t="shared" si="28"/>
        <v>0</v>
      </c>
      <c r="CM64" s="3"/>
      <c r="CN64" s="3"/>
      <c r="CO64" s="27">
        <f t="shared" si="29"/>
        <v>0</v>
      </c>
    </row>
    <row r="65" spans="1:94" ht="24.95" customHeight="1" x14ac:dyDescent="0.25">
      <c r="A65" s="79"/>
      <c r="B65" s="80" t="s">
        <v>47</v>
      </c>
      <c r="C65" s="79">
        <v>55</v>
      </c>
      <c r="D65" s="27">
        <v>0</v>
      </c>
      <c r="E65" s="27">
        <v>0</v>
      </c>
      <c r="F65" s="27">
        <f t="shared" si="0"/>
        <v>0</v>
      </c>
      <c r="G65" s="27">
        <v>0</v>
      </c>
      <c r="H65" s="27">
        <v>0</v>
      </c>
      <c r="I65" s="27">
        <f t="shared" si="1"/>
        <v>0</v>
      </c>
      <c r="J65" s="27">
        <v>0</v>
      </c>
      <c r="K65" s="27">
        <v>0</v>
      </c>
      <c r="L65" s="27">
        <f t="shared" si="2"/>
        <v>0</v>
      </c>
      <c r="M65" s="27">
        <v>0</v>
      </c>
      <c r="N65" s="27">
        <v>0</v>
      </c>
      <c r="O65" s="27">
        <f t="shared" si="3"/>
        <v>0</v>
      </c>
      <c r="P65" s="27">
        <v>0</v>
      </c>
      <c r="Q65" s="27">
        <v>0</v>
      </c>
      <c r="R65" s="27">
        <f t="shared" si="4"/>
        <v>0</v>
      </c>
      <c r="S65" s="27">
        <v>0</v>
      </c>
      <c r="T65" s="27">
        <v>0</v>
      </c>
      <c r="U65" s="27">
        <f t="shared" si="5"/>
        <v>0</v>
      </c>
      <c r="V65" s="27">
        <v>0</v>
      </c>
      <c r="W65" s="27">
        <v>0</v>
      </c>
      <c r="X65" s="27">
        <f t="shared" si="6"/>
        <v>0</v>
      </c>
      <c r="Y65" s="27">
        <v>0</v>
      </c>
      <c r="Z65" s="27">
        <v>0</v>
      </c>
      <c r="AA65" s="27">
        <f t="shared" si="7"/>
        <v>0</v>
      </c>
      <c r="AB65" s="27">
        <v>0</v>
      </c>
      <c r="AC65" s="27">
        <v>0</v>
      </c>
      <c r="AD65" s="27">
        <f t="shared" si="8"/>
        <v>0</v>
      </c>
      <c r="AE65" s="27">
        <v>0</v>
      </c>
      <c r="AF65" s="27">
        <v>0</v>
      </c>
      <c r="AG65" s="27">
        <f t="shared" si="9"/>
        <v>0</v>
      </c>
      <c r="AH65" s="27">
        <v>0</v>
      </c>
      <c r="AI65" s="27">
        <v>0</v>
      </c>
      <c r="AJ65" s="27">
        <f t="shared" si="10"/>
        <v>0</v>
      </c>
      <c r="AK65" s="27">
        <v>0</v>
      </c>
      <c r="AL65" s="27">
        <v>0</v>
      </c>
      <c r="AM65" s="27">
        <f t="shared" si="11"/>
        <v>0</v>
      </c>
      <c r="AN65" s="81"/>
      <c r="AO65" s="81"/>
      <c r="AP65" s="27">
        <f t="shared" si="12"/>
        <v>0</v>
      </c>
      <c r="AQ65" s="81"/>
      <c r="AR65" s="81"/>
      <c r="AS65" s="27">
        <f t="shared" si="13"/>
        <v>0</v>
      </c>
      <c r="AT65" s="81"/>
      <c r="AU65" s="81"/>
      <c r="AV65" s="27">
        <f t="shared" si="14"/>
        <v>0</v>
      </c>
      <c r="AW65" s="81"/>
      <c r="AX65" s="81"/>
      <c r="AY65" s="27">
        <f t="shared" si="15"/>
        <v>0</v>
      </c>
      <c r="AZ65" s="109"/>
      <c r="BA65" s="109"/>
      <c r="BB65" s="27">
        <f t="shared" si="16"/>
        <v>0</v>
      </c>
      <c r="BC65" s="81"/>
      <c r="BD65" s="81"/>
      <c r="BE65" s="27">
        <f t="shared" si="17"/>
        <v>0</v>
      </c>
      <c r="BF65" s="81"/>
      <c r="BG65" s="81"/>
      <c r="BH65" s="27">
        <f t="shared" si="18"/>
        <v>0</v>
      </c>
      <c r="BI65" s="81"/>
      <c r="BJ65" s="81"/>
      <c r="BK65" s="27">
        <f t="shared" si="19"/>
        <v>0</v>
      </c>
      <c r="BL65" s="81"/>
      <c r="BM65" s="81"/>
      <c r="BN65" s="27">
        <f t="shared" si="20"/>
        <v>0</v>
      </c>
      <c r="BO65" s="81"/>
      <c r="BP65" s="81"/>
      <c r="BQ65" s="27">
        <f t="shared" si="21"/>
        <v>0</v>
      </c>
      <c r="BR65" s="112"/>
      <c r="BS65" s="112"/>
      <c r="BT65" s="27">
        <f t="shared" si="22"/>
        <v>0</v>
      </c>
      <c r="BU65" s="112"/>
      <c r="BV65" s="112"/>
      <c r="BW65" s="27">
        <f t="shared" si="23"/>
        <v>0</v>
      </c>
      <c r="BX65" s="81"/>
      <c r="BY65" s="81"/>
      <c r="BZ65" s="27">
        <f t="shared" si="24"/>
        <v>0</v>
      </c>
      <c r="CA65" s="81"/>
      <c r="CB65" s="81"/>
      <c r="CC65" s="27">
        <f t="shared" si="25"/>
        <v>0</v>
      </c>
      <c r="CD65" s="81"/>
      <c r="CE65" s="81"/>
      <c r="CF65" s="27">
        <f t="shared" si="26"/>
        <v>0</v>
      </c>
      <c r="CG65" s="81"/>
      <c r="CH65" s="81"/>
      <c r="CI65" s="27">
        <f t="shared" si="27"/>
        <v>0</v>
      </c>
      <c r="CJ65" s="81"/>
      <c r="CK65" s="81"/>
      <c r="CL65" s="27">
        <f t="shared" si="28"/>
        <v>0</v>
      </c>
      <c r="CM65" s="81"/>
      <c r="CN65" s="81"/>
      <c r="CO65" s="27">
        <f t="shared" si="29"/>
        <v>0</v>
      </c>
      <c r="CP65" s="75"/>
    </row>
    <row r="66" spans="1:94" ht="24.95" customHeight="1" x14ac:dyDescent="0.25">
      <c r="A66" s="79"/>
      <c r="B66" s="80" t="s">
        <v>48</v>
      </c>
      <c r="C66" s="79">
        <v>56</v>
      </c>
      <c r="D66" s="81">
        <v>70721038</v>
      </c>
      <c r="E66" s="81">
        <v>70721038</v>
      </c>
      <c r="F66" s="27">
        <f t="shared" si="0"/>
        <v>0</v>
      </c>
      <c r="G66" s="27">
        <v>0</v>
      </c>
      <c r="H66" s="27">
        <v>0</v>
      </c>
      <c r="I66" s="27">
        <f t="shared" si="1"/>
        <v>0</v>
      </c>
      <c r="J66" s="27">
        <v>0</v>
      </c>
      <c r="K66" s="27">
        <v>0</v>
      </c>
      <c r="L66" s="27">
        <f t="shared" si="2"/>
        <v>0</v>
      </c>
      <c r="M66" s="27">
        <v>0</v>
      </c>
      <c r="N66" s="27">
        <v>0</v>
      </c>
      <c r="O66" s="27">
        <f t="shared" si="3"/>
        <v>0</v>
      </c>
      <c r="P66" s="27">
        <v>0</v>
      </c>
      <c r="Q66" s="27">
        <v>0</v>
      </c>
      <c r="R66" s="27">
        <f t="shared" si="4"/>
        <v>0</v>
      </c>
      <c r="S66" s="27">
        <v>0</v>
      </c>
      <c r="T66" s="27">
        <v>0</v>
      </c>
      <c r="U66" s="27">
        <f t="shared" si="5"/>
        <v>0</v>
      </c>
      <c r="V66" s="27">
        <v>0</v>
      </c>
      <c r="W66" s="27">
        <v>0</v>
      </c>
      <c r="X66" s="27">
        <f t="shared" si="6"/>
        <v>0</v>
      </c>
      <c r="Y66" s="27">
        <v>0</v>
      </c>
      <c r="Z66" s="27">
        <v>0</v>
      </c>
      <c r="AA66" s="27">
        <f t="shared" si="7"/>
        <v>0</v>
      </c>
      <c r="AB66" s="27">
        <v>70721038</v>
      </c>
      <c r="AC66" s="27">
        <v>70721038</v>
      </c>
      <c r="AD66" s="27">
        <f t="shared" si="8"/>
        <v>0</v>
      </c>
      <c r="AE66" s="27">
        <v>0</v>
      </c>
      <c r="AF66" s="27">
        <v>0</v>
      </c>
      <c r="AG66" s="27">
        <f t="shared" si="9"/>
        <v>0</v>
      </c>
      <c r="AH66" s="27">
        <v>0</v>
      </c>
      <c r="AI66" s="27">
        <v>0</v>
      </c>
      <c r="AJ66" s="27">
        <f t="shared" si="10"/>
        <v>0</v>
      </c>
      <c r="AK66" s="81">
        <v>70721038</v>
      </c>
      <c r="AL66" s="81">
        <v>70721038</v>
      </c>
      <c r="AM66" s="27">
        <f t="shared" si="11"/>
        <v>0</v>
      </c>
      <c r="AN66" s="81"/>
      <c r="AO66" s="81"/>
      <c r="AP66" s="27">
        <f t="shared" si="12"/>
        <v>0</v>
      </c>
      <c r="AQ66" s="81"/>
      <c r="AR66" s="81"/>
      <c r="AS66" s="27">
        <f t="shared" si="13"/>
        <v>0</v>
      </c>
      <c r="AT66" s="81"/>
      <c r="AU66" s="81"/>
      <c r="AV66" s="27">
        <f t="shared" si="14"/>
        <v>0</v>
      </c>
      <c r="AW66" s="81"/>
      <c r="AX66" s="81"/>
      <c r="AY66" s="27">
        <f t="shared" si="15"/>
        <v>0</v>
      </c>
      <c r="AZ66" s="109"/>
      <c r="BA66" s="109"/>
      <c r="BB66" s="27">
        <f t="shared" si="16"/>
        <v>0</v>
      </c>
      <c r="BC66" s="81">
        <v>70721038</v>
      </c>
      <c r="BD66" s="81">
        <v>70721038</v>
      </c>
      <c r="BE66" s="27">
        <f t="shared" si="17"/>
        <v>0</v>
      </c>
      <c r="BF66" s="81"/>
      <c r="BG66" s="81"/>
      <c r="BH66" s="27">
        <f t="shared" si="18"/>
        <v>0</v>
      </c>
      <c r="BI66" s="81"/>
      <c r="BJ66" s="81"/>
      <c r="BK66" s="27">
        <f t="shared" si="19"/>
        <v>0</v>
      </c>
      <c r="BL66" s="81"/>
      <c r="BM66" s="81"/>
      <c r="BN66" s="27">
        <f t="shared" si="20"/>
        <v>0</v>
      </c>
      <c r="BO66" s="81"/>
      <c r="BP66" s="81"/>
      <c r="BQ66" s="27">
        <f t="shared" si="21"/>
        <v>0</v>
      </c>
      <c r="BR66" s="112"/>
      <c r="BS66" s="112"/>
      <c r="BT66" s="27">
        <f t="shared" si="22"/>
        <v>0</v>
      </c>
      <c r="BU66" s="112"/>
      <c r="BV66" s="112"/>
      <c r="BW66" s="27">
        <f t="shared" si="23"/>
        <v>0</v>
      </c>
      <c r="BX66" s="81"/>
      <c r="BY66" s="81"/>
      <c r="BZ66" s="27">
        <f t="shared" si="24"/>
        <v>0</v>
      </c>
      <c r="CA66" s="81"/>
      <c r="CB66" s="81"/>
      <c r="CC66" s="27">
        <f t="shared" si="25"/>
        <v>0</v>
      </c>
      <c r="CD66" s="81"/>
      <c r="CE66" s="81"/>
      <c r="CF66" s="27">
        <f t="shared" si="26"/>
        <v>0</v>
      </c>
      <c r="CG66" s="81"/>
      <c r="CH66" s="81"/>
      <c r="CI66" s="27">
        <f t="shared" si="27"/>
        <v>0</v>
      </c>
      <c r="CJ66" s="81"/>
      <c r="CK66" s="81"/>
      <c r="CL66" s="27">
        <f t="shared" si="28"/>
        <v>0</v>
      </c>
      <c r="CM66" s="81"/>
      <c r="CN66" s="81"/>
      <c r="CO66" s="27">
        <f t="shared" si="29"/>
        <v>0</v>
      </c>
    </row>
    <row r="67" spans="1:94" ht="24.95" customHeight="1" x14ac:dyDescent="0.25">
      <c r="A67" s="2">
        <v>2</v>
      </c>
      <c r="B67" s="4" t="s">
        <v>64</v>
      </c>
      <c r="C67" s="2">
        <v>57</v>
      </c>
      <c r="D67" s="62">
        <v>0</v>
      </c>
      <c r="E67" s="62">
        <v>0</v>
      </c>
      <c r="F67" s="27">
        <f t="shared" si="0"/>
        <v>0</v>
      </c>
      <c r="G67" s="27">
        <v>0</v>
      </c>
      <c r="H67" s="27">
        <v>0</v>
      </c>
      <c r="I67" s="27">
        <f t="shared" si="1"/>
        <v>0</v>
      </c>
      <c r="J67" s="27">
        <v>0</v>
      </c>
      <c r="K67" s="27">
        <v>0</v>
      </c>
      <c r="L67" s="27">
        <f t="shared" si="2"/>
        <v>0</v>
      </c>
      <c r="M67" s="27">
        <v>0</v>
      </c>
      <c r="N67" s="27">
        <v>0</v>
      </c>
      <c r="O67" s="27">
        <f t="shared" si="3"/>
        <v>0</v>
      </c>
      <c r="P67" s="27">
        <v>0</v>
      </c>
      <c r="Q67" s="27">
        <v>0</v>
      </c>
      <c r="R67" s="27">
        <f t="shared" si="4"/>
        <v>0</v>
      </c>
      <c r="S67" s="27">
        <v>0</v>
      </c>
      <c r="T67" s="27">
        <v>0</v>
      </c>
      <c r="U67" s="27">
        <f t="shared" si="5"/>
        <v>0</v>
      </c>
      <c r="V67" s="27">
        <v>0</v>
      </c>
      <c r="W67" s="27">
        <v>0</v>
      </c>
      <c r="X67" s="27">
        <f t="shared" si="6"/>
        <v>0</v>
      </c>
      <c r="Y67" s="27">
        <v>0</v>
      </c>
      <c r="Z67" s="27">
        <v>0</v>
      </c>
      <c r="AA67" s="27">
        <f t="shared" si="7"/>
        <v>0</v>
      </c>
      <c r="AB67" s="27">
        <v>0</v>
      </c>
      <c r="AC67" s="27">
        <v>0</v>
      </c>
      <c r="AD67" s="27">
        <f t="shared" si="8"/>
        <v>0</v>
      </c>
      <c r="AE67" s="27">
        <v>0</v>
      </c>
      <c r="AF67" s="27">
        <v>0</v>
      </c>
      <c r="AG67" s="27">
        <f t="shared" si="9"/>
        <v>0</v>
      </c>
      <c r="AH67" s="27">
        <v>0</v>
      </c>
      <c r="AI67" s="27">
        <v>0</v>
      </c>
      <c r="AJ67" s="27">
        <f t="shared" si="10"/>
        <v>0</v>
      </c>
      <c r="AK67" s="3">
        <v>0</v>
      </c>
      <c r="AL67" s="3">
        <v>0</v>
      </c>
      <c r="AM67" s="27">
        <f t="shared" si="11"/>
        <v>0</v>
      </c>
      <c r="AN67" s="3"/>
      <c r="AO67" s="3"/>
      <c r="AP67" s="27">
        <f t="shared" si="12"/>
        <v>0</v>
      </c>
      <c r="AQ67" s="3"/>
      <c r="AR67" s="3"/>
      <c r="AS67" s="27">
        <f t="shared" si="13"/>
        <v>0</v>
      </c>
      <c r="AT67" s="3"/>
      <c r="AU67" s="3"/>
      <c r="AV67" s="27">
        <f t="shared" si="14"/>
        <v>0</v>
      </c>
      <c r="AW67" s="3"/>
      <c r="AX67" s="3"/>
      <c r="AY67" s="27">
        <f t="shared" si="15"/>
        <v>0</v>
      </c>
      <c r="AZ67" s="40"/>
      <c r="BA67" s="40"/>
      <c r="BB67" s="27">
        <f t="shared" si="16"/>
        <v>0</v>
      </c>
      <c r="BC67" s="3">
        <v>0</v>
      </c>
      <c r="BD67" s="3">
        <v>0</v>
      </c>
      <c r="BE67" s="27">
        <f t="shared" si="17"/>
        <v>0</v>
      </c>
      <c r="BF67" s="3"/>
      <c r="BG67" s="3"/>
      <c r="BH67" s="27">
        <f t="shared" si="18"/>
        <v>0</v>
      </c>
      <c r="BI67" s="3"/>
      <c r="BJ67" s="3"/>
      <c r="BK67" s="27">
        <f t="shared" si="19"/>
        <v>0</v>
      </c>
      <c r="BL67" s="3"/>
      <c r="BM67" s="3"/>
      <c r="BN67" s="27">
        <f t="shared" si="20"/>
        <v>0</v>
      </c>
      <c r="BO67" s="108"/>
      <c r="BP67" s="108"/>
      <c r="BQ67" s="27">
        <f t="shared" si="21"/>
        <v>0</v>
      </c>
      <c r="BR67" s="3"/>
      <c r="BS67" s="3"/>
      <c r="BT67" s="27">
        <f t="shared" si="22"/>
        <v>0</v>
      </c>
      <c r="BU67" s="3"/>
      <c r="BV67" s="3"/>
      <c r="BW67" s="27">
        <f t="shared" si="23"/>
        <v>0</v>
      </c>
      <c r="BX67" s="3"/>
      <c r="BY67" s="3"/>
      <c r="BZ67" s="27">
        <f t="shared" si="24"/>
        <v>0</v>
      </c>
      <c r="CA67" s="3"/>
      <c r="CB67" s="3"/>
      <c r="CC67" s="27">
        <f t="shared" si="25"/>
        <v>0</v>
      </c>
      <c r="CD67" s="3"/>
      <c r="CE67" s="3"/>
      <c r="CF67" s="27">
        <f t="shared" si="26"/>
        <v>0</v>
      </c>
      <c r="CG67" s="3"/>
      <c r="CH67" s="3"/>
      <c r="CI67" s="27">
        <f t="shared" si="27"/>
        <v>0</v>
      </c>
      <c r="CJ67" s="3"/>
      <c r="CK67" s="3"/>
      <c r="CL67" s="27">
        <f t="shared" si="28"/>
        <v>0</v>
      </c>
      <c r="CM67" s="3"/>
      <c r="CN67" s="3"/>
      <c r="CO67" s="27">
        <f t="shared" si="29"/>
        <v>0</v>
      </c>
    </row>
    <row r="68" spans="1:94" ht="24.95" customHeight="1" x14ac:dyDescent="0.25">
      <c r="A68" s="79"/>
      <c r="B68" s="80" t="s">
        <v>47</v>
      </c>
      <c r="C68" s="79">
        <v>58</v>
      </c>
      <c r="D68" s="27">
        <v>0</v>
      </c>
      <c r="E68" s="27">
        <v>0</v>
      </c>
      <c r="F68" s="27">
        <f t="shared" si="0"/>
        <v>0</v>
      </c>
      <c r="G68" s="27">
        <v>0</v>
      </c>
      <c r="H68" s="27">
        <v>0</v>
      </c>
      <c r="I68" s="27">
        <f t="shared" si="1"/>
        <v>0</v>
      </c>
      <c r="J68" s="27">
        <v>0</v>
      </c>
      <c r="K68" s="27">
        <v>0</v>
      </c>
      <c r="L68" s="27">
        <f t="shared" si="2"/>
        <v>0</v>
      </c>
      <c r="M68" s="27">
        <v>0</v>
      </c>
      <c r="N68" s="27">
        <v>0</v>
      </c>
      <c r="O68" s="27">
        <f t="shared" si="3"/>
        <v>0</v>
      </c>
      <c r="P68" s="27">
        <v>0</v>
      </c>
      <c r="Q68" s="27">
        <v>0</v>
      </c>
      <c r="R68" s="27">
        <f t="shared" si="4"/>
        <v>0</v>
      </c>
      <c r="S68" s="27">
        <v>0</v>
      </c>
      <c r="T68" s="27">
        <v>0</v>
      </c>
      <c r="U68" s="27">
        <f t="shared" si="5"/>
        <v>0</v>
      </c>
      <c r="V68" s="27">
        <v>0</v>
      </c>
      <c r="W68" s="27">
        <v>0</v>
      </c>
      <c r="X68" s="27">
        <f t="shared" si="6"/>
        <v>0</v>
      </c>
      <c r="Y68" s="27">
        <v>0</v>
      </c>
      <c r="Z68" s="27">
        <v>0</v>
      </c>
      <c r="AA68" s="27">
        <f t="shared" si="7"/>
        <v>0</v>
      </c>
      <c r="AB68" s="27">
        <v>0</v>
      </c>
      <c r="AC68" s="27">
        <v>0</v>
      </c>
      <c r="AD68" s="27">
        <f t="shared" si="8"/>
        <v>0</v>
      </c>
      <c r="AE68" s="27">
        <v>0</v>
      </c>
      <c r="AF68" s="27">
        <v>0</v>
      </c>
      <c r="AG68" s="27">
        <f t="shared" si="9"/>
        <v>0</v>
      </c>
      <c r="AH68" s="27">
        <v>0</v>
      </c>
      <c r="AI68" s="27">
        <v>0</v>
      </c>
      <c r="AJ68" s="27">
        <f t="shared" si="10"/>
        <v>0</v>
      </c>
      <c r="AK68" s="27">
        <v>0</v>
      </c>
      <c r="AL68" s="27">
        <v>0</v>
      </c>
      <c r="AM68" s="27">
        <f t="shared" si="11"/>
        <v>0</v>
      </c>
      <c r="AN68" s="81"/>
      <c r="AO68" s="81"/>
      <c r="AP68" s="27">
        <f t="shared" si="12"/>
        <v>0</v>
      </c>
      <c r="AQ68" s="81"/>
      <c r="AR68" s="81"/>
      <c r="AS68" s="27">
        <f t="shared" si="13"/>
        <v>0</v>
      </c>
      <c r="AT68" s="81"/>
      <c r="AU68" s="81"/>
      <c r="AV68" s="27">
        <f t="shared" si="14"/>
        <v>0</v>
      </c>
      <c r="AW68" s="81"/>
      <c r="AX68" s="81"/>
      <c r="AY68" s="27">
        <f t="shared" si="15"/>
        <v>0</v>
      </c>
      <c r="AZ68" s="109"/>
      <c r="BA68" s="109"/>
      <c r="BB68" s="27">
        <f t="shared" si="16"/>
        <v>0</v>
      </c>
      <c r="BC68" s="81"/>
      <c r="BD68" s="81"/>
      <c r="BE68" s="27">
        <f t="shared" si="17"/>
        <v>0</v>
      </c>
      <c r="BF68" s="81"/>
      <c r="BG68" s="81"/>
      <c r="BH68" s="27">
        <f t="shared" si="18"/>
        <v>0</v>
      </c>
      <c r="BI68" s="81"/>
      <c r="BJ68" s="81"/>
      <c r="BK68" s="27">
        <f t="shared" si="19"/>
        <v>0</v>
      </c>
      <c r="BL68" s="81"/>
      <c r="BM68" s="81"/>
      <c r="BN68" s="27">
        <f t="shared" si="20"/>
        <v>0</v>
      </c>
      <c r="BO68" s="81"/>
      <c r="BP68" s="81"/>
      <c r="BQ68" s="27">
        <f t="shared" si="21"/>
        <v>0</v>
      </c>
      <c r="BR68" s="112"/>
      <c r="BS68" s="112"/>
      <c r="BT68" s="27">
        <f t="shared" si="22"/>
        <v>0</v>
      </c>
      <c r="BU68" s="112"/>
      <c r="BV68" s="112"/>
      <c r="BW68" s="27">
        <f t="shared" si="23"/>
        <v>0</v>
      </c>
      <c r="BX68" s="81"/>
      <c r="BY68" s="81"/>
      <c r="BZ68" s="27">
        <f t="shared" si="24"/>
        <v>0</v>
      </c>
      <c r="CA68" s="81"/>
      <c r="CB68" s="81"/>
      <c r="CC68" s="27">
        <f t="shared" si="25"/>
        <v>0</v>
      </c>
      <c r="CD68" s="81"/>
      <c r="CE68" s="81"/>
      <c r="CF68" s="27">
        <f t="shared" si="26"/>
        <v>0</v>
      </c>
      <c r="CG68" s="81"/>
      <c r="CH68" s="81"/>
      <c r="CI68" s="27">
        <f t="shared" si="27"/>
        <v>0</v>
      </c>
      <c r="CJ68" s="81"/>
      <c r="CK68" s="81"/>
      <c r="CL68" s="27">
        <f t="shared" si="28"/>
        <v>0</v>
      </c>
      <c r="CM68" s="3"/>
      <c r="CN68" s="3"/>
      <c r="CO68" s="27">
        <f t="shared" si="29"/>
        <v>0</v>
      </c>
      <c r="CP68" s="75"/>
    </row>
    <row r="69" spans="1:94" ht="24.95" customHeight="1" x14ac:dyDescent="0.25">
      <c r="A69" s="79"/>
      <c r="B69" s="80" t="s">
        <v>48</v>
      </c>
      <c r="C69" s="79">
        <v>59</v>
      </c>
      <c r="D69" s="27">
        <v>0</v>
      </c>
      <c r="E69" s="27">
        <v>0</v>
      </c>
      <c r="F69" s="27">
        <f t="shared" si="0"/>
        <v>0</v>
      </c>
      <c r="G69" s="27">
        <v>0</v>
      </c>
      <c r="H69" s="27">
        <v>0</v>
      </c>
      <c r="I69" s="27">
        <f t="shared" si="1"/>
        <v>0</v>
      </c>
      <c r="J69" s="27">
        <v>0</v>
      </c>
      <c r="K69" s="27">
        <v>0</v>
      </c>
      <c r="L69" s="27">
        <f t="shared" si="2"/>
        <v>0</v>
      </c>
      <c r="M69" s="27">
        <v>0</v>
      </c>
      <c r="N69" s="27">
        <v>0</v>
      </c>
      <c r="O69" s="27">
        <f t="shared" si="3"/>
        <v>0</v>
      </c>
      <c r="P69" s="27">
        <v>0</v>
      </c>
      <c r="Q69" s="27">
        <v>0</v>
      </c>
      <c r="R69" s="27">
        <f t="shared" si="4"/>
        <v>0</v>
      </c>
      <c r="S69" s="27">
        <v>0</v>
      </c>
      <c r="T69" s="27">
        <v>0</v>
      </c>
      <c r="U69" s="27">
        <f t="shared" si="5"/>
        <v>0</v>
      </c>
      <c r="V69" s="27">
        <v>0</v>
      </c>
      <c r="W69" s="27">
        <v>0</v>
      </c>
      <c r="X69" s="27">
        <f t="shared" si="6"/>
        <v>0</v>
      </c>
      <c r="Y69" s="27">
        <v>0</v>
      </c>
      <c r="Z69" s="27">
        <v>0</v>
      </c>
      <c r="AA69" s="27">
        <f t="shared" si="7"/>
        <v>0</v>
      </c>
      <c r="AB69" s="27">
        <v>0</v>
      </c>
      <c r="AC69" s="27">
        <v>0</v>
      </c>
      <c r="AD69" s="27">
        <f t="shared" si="8"/>
        <v>0</v>
      </c>
      <c r="AE69" s="27">
        <v>0</v>
      </c>
      <c r="AF69" s="27">
        <v>0</v>
      </c>
      <c r="AG69" s="27">
        <f t="shared" si="9"/>
        <v>0</v>
      </c>
      <c r="AH69" s="27">
        <v>0</v>
      </c>
      <c r="AI69" s="27">
        <v>0</v>
      </c>
      <c r="AJ69" s="27">
        <f t="shared" si="10"/>
        <v>0</v>
      </c>
      <c r="AK69" s="27">
        <v>0</v>
      </c>
      <c r="AL69" s="27">
        <v>0</v>
      </c>
      <c r="AM69" s="27">
        <f t="shared" si="11"/>
        <v>0</v>
      </c>
      <c r="AN69" s="81"/>
      <c r="AO69" s="81"/>
      <c r="AP69" s="27">
        <f t="shared" si="12"/>
        <v>0</v>
      </c>
      <c r="AQ69" s="81"/>
      <c r="AR69" s="81"/>
      <c r="AS69" s="27">
        <f t="shared" si="13"/>
        <v>0</v>
      </c>
      <c r="AT69" s="81"/>
      <c r="AU69" s="81"/>
      <c r="AV69" s="27">
        <f t="shared" si="14"/>
        <v>0</v>
      </c>
      <c r="AW69" s="81"/>
      <c r="AX69" s="81"/>
      <c r="AY69" s="27">
        <f t="shared" si="15"/>
        <v>0</v>
      </c>
      <c r="AZ69" s="109"/>
      <c r="BA69" s="109"/>
      <c r="BB69" s="27">
        <f t="shared" si="16"/>
        <v>0</v>
      </c>
      <c r="BC69" s="81"/>
      <c r="BD69" s="81"/>
      <c r="BE69" s="27">
        <f t="shared" si="17"/>
        <v>0</v>
      </c>
      <c r="BF69" s="81"/>
      <c r="BG69" s="81"/>
      <c r="BH69" s="27">
        <f t="shared" si="18"/>
        <v>0</v>
      </c>
      <c r="BI69" s="81"/>
      <c r="BJ69" s="81"/>
      <c r="BK69" s="27">
        <f t="shared" si="19"/>
        <v>0</v>
      </c>
      <c r="BL69" s="81"/>
      <c r="BM69" s="81"/>
      <c r="BN69" s="27">
        <f t="shared" si="20"/>
        <v>0</v>
      </c>
      <c r="BO69" s="81"/>
      <c r="BP69" s="81"/>
      <c r="BQ69" s="27">
        <f t="shared" si="21"/>
        <v>0</v>
      </c>
      <c r="BR69" s="112"/>
      <c r="BS69" s="112"/>
      <c r="BT69" s="27">
        <f t="shared" si="22"/>
        <v>0</v>
      </c>
      <c r="BU69" s="112"/>
      <c r="BV69" s="112"/>
      <c r="BW69" s="27">
        <f t="shared" si="23"/>
        <v>0</v>
      </c>
      <c r="BX69" s="81"/>
      <c r="BY69" s="81"/>
      <c r="BZ69" s="27">
        <f t="shared" si="24"/>
        <v>0</v>
      </c>
      <c r="CA69" s="81"/>
      <c r="CB69" s="81"/>
      <c r="CC69" s="27">
        <f t="shared" si="25"/>
        <v>0</v>
      </c>
      <c r="CD69" s="81"/>
      <c r="CE69" s="81"/>
      <c r="CF69" s="27">
        <f t="shared" si="26"/>
        <v>0</v>
      </c>
      <c r="CG69" s="81"/>
      <c r="CH69" s="81"/>
      <c r="CI69" s="27">
        <f t="shared" si="27"/>
        <v>0</v>
      </c>
      <c r="CJ69" s="81"/>
      <c r="CK69" s="81"/>
      <c r="CL69" s="27">
        <f t="shared" si="28"/>
        <v>0</v>
      </c>
      <c r="CM69" s="3"/>
      <c r="CN69" s="3"/>
      <c r="CO69" s="27">
        <f t="shared" si="29"/>
        <v>0</v>
      </c>
      <c r="CP69" s="75"/>
    </row>
    <row r="70" spans="1:94" s="26" customFormat="1" ht="24.95" customHeight="1" x14ac:dyDescent="0.25">
      <c r="A70" s="2">
        <v>3</v>
      </c>
      <c r="B70" s="4" t="s">
        <v>188</v>
      </c>
      <c r="C70" s="2">
        <v>60</v>
      </c>
      <c r="D70" s="3">
        <v>219260000</v>
      </c>
      <c r="E70" s="3">
        <v>219260000</v>
      </c>
      <c r="F70" s="27">
        <f t="shared" si="0"/>
        <v>0</v>
      </c>
      <c r="G70" s="62">
        <v>0</v>
      </c>
      <c r="H70" s="62">
        <v>0</v>
      </c>
      <c r="I70" s="27">
        <f t="shared" si="1"/>
        <v>0</v>
      </c>
      <c r="J70" s="62">
        <v>0</v>
      </c>
      <c r="K70" s="62">
        <v>0</v>
      </c>
      <c r="L70" s="27">
        <f t="shared" si="2"/>
        <v>0</v>
      </c>
      <c r="M70" s="62">
        <v>0</v>
      </c>
      <c r="N70" s="62">
        <v>0</v>
      </c>
      <c r="O70" s="27">
        <f t="shared" si="3"/>
        <v>0</v>
      </c>
      <c r="P70" s="3">
        <v>14600000</v>
      </c>
      <c r="Q70" s="3">
        <v>14600000</v>
      </c>
      <c r="R70" s="27">
        <f t="shared" si="4"/>
        <v>0</v>
      </c>
      <c r="S70" s="27">
        <v>0</v>
      </c>
      <c r="T70" s="27">
        <v>0</v>
      </c>
      <c r="U70" s="27">
        <f t="shared" si="5"/>
        <v>0</v>
      </c>
      <c r="V70" s="27">
        <v>0</v>
      </c>
      <c r="W70" s="27">
        <v>0</v>
      </c>
      <c r="X70" s="27">
        <f t="shared" si="6"/>
        <v>0</v>
      </c>
      <c r="Y70" s="3">
        <v>0</v>
      </c>
      <c r="Z70" s="3">
        <v>0</v>
      </c>
      <c r="AA70" s="27">
        <f t="shared" si="7"/>
        <v>0</v>
      </c>
      <c r="AB70" s="3">
        <v>204660000</v>
      </c>
      <c r="AC70" s="3">
        <v>204660000</v>
      </c>
      <c r="AD70" s="27">
        <f t="shared" si="8"/>
        <v>0</v>
      </c>
      <c r="AE70" s="3">
        <v>0</v>
      </c>
      <c r="AF70" s="3">
        <v>0</v>
      </c>
      <c r="AG70" s="27">
        <f t="shared" si="9"/>
        <v>0</v>
      </c>
      <c r="AH70" s="3">
        <v>0</v>
      </c>
      <c r="AI70" s="3">
        <v>0</v>
      </c>
      <c r="AJ70" s="27">
        <f t="shared" si="10"/>
        <v>0</v>
      </c>
      <c r="AK70" s="3">
        <v>204660000</v>
      </c>
      <c r="AL70" s="3">
        <v>204660000</v>
      </c>
      <c r="AM70" s="27">
        <f t="shared" si="11"/>
        <v>0</v>
      </c>
      <c r="AN70" s="3"/>
      <c r="AO70" s="3"/>
      <c r="AP70" s="27">
        <f t="shared" si="12"/>
        <v>0</v>
      </c>
      <c r="AQ70" s="3"/>
      <c r="AR70" s="3"/>
      <c r="AS70" s="27">
        <f t="shared" si="13"/>
        <v>0</v>
      </c>
      <c r="AT70" s="3"/>
      <c r="AU70" s="3"/>
      <c r="AV70" s="27">
        <f t="shared" si="14"/>
        <v>0</v>
      </c>
      <c r="AW70" s="3"/>
      <c r="AX70" s="3"/>
      <c r="AY70" s="27">
        <f t="shared" si="15"/>
        <v>0</v>
      </c>
      <c r="AZ70" s="40"/>
      <c r="BA70" s="40"/>
      <c r="BB70" s="27">
        <f t="shared" si="16"/>
        <v>0</v>
      </c>
      <c r="BC70" s="3">
        <v>204660000</v>
      </c>
      <c r="BD70" s="3">
        <v>204660000</v>
      </c>
      <c r="BE70" s="27">
        <f t="shared" si="17"/>
        <v>0</v>
      </c>
      <c r="BF70" s="3"/>
      <c r="BG70" s="3"/>
      <c r="BH70" s="27">
        <f t="shared" si="18"/>
        <v>0</v>
      </c>
      <c r="BI70" s="3"/>
      <c r="BJ70" s="3"/>
      <c r="BK70" s="27">
        <f t="shared" si="19"/>
        <v>0</v>
      </c>
      <c r="BL70" s="3">
        <v>6800000</v>
      </c>
      <c r="BM70" s="3">
        <v>6800000</v>
      </c>
      <c r="BN70" s="27">
        <f t="shared" si="20"/>
        <v>0</v>
      </c>
      <c r="BO70" s="108">
        <v>6800000</v>
      </c>
      <c r="BP70" s="108">
        <v>6800000</v>
      </c>
      <c r="BQ70" s="27">
        <f t="shared" si="21"/>
        <v>0</v>
      </c>
      <c r="BR70" s="3">
        <v>7800000</v>
      </c>
      <c r="BS70" s="3">
        <v>7800000</v>
      </c>
      <c r="BT70" s="27">
        <f t="shared" si="22"/>
        <v>0</v>
      </c>
      <c r="BU70" s="108">
        <v>7800000</v>
      </c>
      <c r="BV70" s="108">
        <v>7800000</v>
      </c>
      <c r="BW70" s="27">
        <f t="shared" si="23"/>
        <v>0</v>
      </c>
      <c r="BX70" s="3"/>
      <c r="BY70" s="3"/>
      <c r="BZ70" s="27">
        <f t="shared" si="24"/>
        <v>0</v>
      </c>
      <c r="CA70" s="3"/>
      <c r="CB70" s="3"/>
      <c r="CC70" s="27">
        <f t="shared" si="25"/>
        <v>0</v>
      </c>
      <c r="CD70" s="3"/>
      <c r="CE70" s="3"/>
      <c r="CF70" s="27">
        <f t="shared" si="26"/>
        <v>0</v>
      </c>
      <c r="CG70" s="3"/>
      <c r="CH70" s="3"/>
      <c r="CI70" s="27">
        <f t="shared" si="27"/>
        <v>0</v>
      </c>
      <c r="CJ70" s="3"/>
      <c r="CK70" s="3"/>
      <c r="CL70" s="27">
        <f t="shared" si="28"/>
        <v>0</v>
      </c>
      <c r="CM70" s="3"/>
      <c r="CN70" s="3"/>
      <c r="CO70" s="27">
        <f t="shared" si="29"/>
        <v>0</v>
      </c>
      <c r="CP70" s="85"/>
    </row>
    <row r="71" spans="1:94" ht="24.95" customHeight="1" x14ac:dyDescent="0.25">
      <c r="A71" s="79"/>
      <c r="B71" s="80" t="s">
        <v>47</v>
      </c>
      <c r="C71" s="79">
        <v>61</v>
      </c>
      <c r="D71" s="81">
        <v>14600000</v>
      </c>
      <c r="E71" s="81">
        <v>14600000</v>
      </c>
      <c r="F71" s="27">
        <f t="shared" si="0"/>
        <v>0</v>
      </c>
      <c r="G71" s="50">
        <v>0</v>
      </c>
      <c r="H71" s="50">
        <v>0</v>
      </c>
      <c r="I71" s="27">
        <f t="shared" si="1"/>
        <v>0</v>
      </c>
      <c r="J71" s="50">
        <v>0</v>
      </c>
      <c r="K71" s="50">
        <v>0</v>
      </c>
      <c r="L71" s="27">
        <f t="shared" si="2"/>
        <v>0</v>
      </c>
      <c r="M71" s="50">
        <v>0</v>
      </c>
      <c r="N71" s="50">
        <v>0</v>
      </c>
      <c r="O71" s="27">
        <f t="shared" si="3"/>
        <v>0</v>
      </c>
      <c r="P71" s="50">
        <v>14600000</v>
      </c>
      <c r="Q71" s="50">
        <v>14600000</v>
      </c>
      <c r="R71" s="27">
        <f t="shared" si="4"/>
        <v>0</v>
      </c>
      <c r="S71" s="50">
        <v>0</v>
      </c>
      <c r="T71" s="50">
        <v>0</v>
      </c>
      <c r="U71" s="27">
        <f t="shared" si="5"/>
        <v>0</v>
      </c>
      <c r="V71" s="50">
        <v>0</v>
      </c>
      <c r="W71" s="50">
        <v>0</v>
      </c>
      <c r="X71" s="27">
        <f t="shared" si="6"/>
        <v>0</v>
      </c>
      <c r="Y71" s="50">
        <v>0</v>
      </c>
      <c r="Z71" s="50">
        <v>0</v>
      </c>
      <c r="AA71" s="27">
        <f t="shared" si="7"/>
        <v>0</v>
      </c>
      <c r="AB71" s="50">
        <v>0</v>
      </c>
      <c r="AC71" s="50">
        <v>0</v>
      </c>
      <c r="AD71" s="27">
        <f t="shared" si="8"/>
        <v>0</v>
      </c>
      <c r="AE71" s="50">
        <v>0</v>
      </c>
      <c r="AF71" s="50">
        <v>0</v>
      </c>
      <c r="AG71" s="27">
        <f t="shared" si="9"/>
        <v>0</v>
      </c>
      <c r="AH71" s="50">
        <v>0</v>
      </c>
      <c r="AI71" s="50">
        <v>0</v>
      </c>
      <c r="AJ71" s="27">
        <f t="shared" si="10"/>
        <v>0</v>
      </c>
      <c r="AK71" s="50">
        <v>0</v>
      </c>
      <c r="AL71" s="50">
        <v>0</v>
      </c>
      <c r="AM71" s="27">
        <f t="shared" si="11"/>
        <v>0</v>
      </c>
      <c r="AN71" s="81"/>
      <c r="AO71" s="81"/>
      <c r="AP71" s="27">
        <f t="shared" si="12"/>
        <v>0</v>
      </c>
      <c r="AQ71" s="81"/>
      <c r="AR71" s="81"/>
      <c r="AS71" s="27">
        <f t="shared" si="13"/>
        <v>0</v>
      </c>
      <c r="AT71" s="81"/>
      <c r="AU71" s="81"/>
      <c r="AV71" s="27">
        <f t="shared" si="14"/>
        <v>0</v>
      </c>
      <c r="AW71" s="81"/>
      <c r="AX71" s="81"/>
      <c r="AY71" s="27">
        <f t="shared" si="15"/>
        <v>0</v>
      </c>
      <c r="AZ71" s="109"/>
      <c r="BA71" s="109"/>
      <c r="BB71" s="27">
        <f t="shared" si="16"/>
        <v>0</v>
      </c>
      <c r="BC71" s="81"/>
      <c r="BD71" s="81"/>
      <c r="BE71" s="27">
        <f t="shared" si="17"/>
        <v>0</v>
      </c>
      <c r="BF71" s="81"/>
      <c r="BG71" s="81"/>
      <c r="BH71" s="27">
        <f t="shared" si="18"/>
        <v>0</v>
      </c>
      <c r="BI71" s="81"/>
      <c r="BJ71" s="81"/>
      <c r="BK71" s="27">
        <f t="shared" si="19"/>
        <v>0</v>
      </c>
      <c r="BL71" s="81">
        <v>6800000</v>
      </c>
      <c r="BM71" s="81">
        <v>6800000</v>
      </c>
      <c r="BN71" s="27">
        <f t="shared" si="20"/>
        <v>0</v>
      </c>
      <c r="BO71" s="111">
        <v>6800000</v>
      </c>
      <c r="BP71" s="111">
        <v>6800000</v>
      </c>
      <c r="BQ71" s="27">
        <f t="shared" si="21"/>
        <v>0</v>
      </c>
      <c r="BR71" s="7">
        <v>7800000</v>
      </c>
      <c r="BS71" s="7">
        <v>7800000</v>
      </c>
      <c r="BT71" s="27">
        <f t="shared" si="22"/>
        <v>0</v>
      </c>
      <c r="BU71" s="113">
        <v>7800000</v>
      </c>
      <c r="BV71" s="113">
        <v>7800000</v>
      </c>
      <c r="BW71" s="27">
        <f t="shared" si="23"/>
        <v>0</v>
      </c>
      <c r="BX71" s="81"/>
      <c r="BY71" s="81"/>
      <c r="BZ71" s="27">
        <f t="shared" si="24"/>
        <v>0</v>
      </c>
      <c r="CA71" s="81"/>
      <c r="CB71" s="81"/>
      <c r="CC71" s="27">
        <f t="shared" si="25"/>
        <v>0</v>
      </c>
      <c r="CD71" s="81"/>
      <c r="CE71" s="81"/>
      <c r="CF71" s="27">
        <f t="shared" si="26"/>
        <v>0</v>
      </c>
      <c r="CG71" s="81"/>
      <c r="CH71" s="81"/>
      <c r="CI71" s="27">
        <f t="shared" si="27"/>
        <v>0</v>
      </c>
      <c r="CJ71" s="81"/>
      <c r="CK71" s="81"/>
      <c r="CL71" s="27">
        <f t="shared" si="28"/>
        <v>0</v>
      </c>
      <c r="CM71" s="81"/>
      <c r="CN71" s="81"/>
      <c r="CO71" s="27">
        <f t="shared" si="29"/>
        <v>0</v>
      </c>
      <c r="CP71" s="75"/>
    </row>
    <row r="72" spans="1:94" ht="24.95" customHeight="1" x14ac:dyDescent="0.25">
      <c r="A72" s="79"/>
      <c r="B72" s="80" t="s">
        <v>48</v>
      </c>
      <c r="C72" s="79">
        <v>62</v>
      </c>
      <c r="D72" s="81">
        <v>204660000</v>
      </c>
      <c r="E72" s="81">
        <v>204660000</v>
      </c>
      <c r="F72" s="27">
        <f t="shared" si="0"/>
        <v>0</v>
      </c>
      <c r="G72" s="50">
        <v>0</v>
      </c>
      <c r="H72" s="50">
        <v>0</v>
      </c>
      <c r="I72" s="27">
        <f t="shared" si="1"/>
        <v>0</v>
      </c>
      <c r="J72" s="50">
        <v>0</v>
      </c>
      <c r="K72" s="50">
        <v>0</v>
      </c>
      <c r="L72" s="27">
        <f t="shared" si="2"/>
        <v>0</v>
      </c>
      <c r="M72" s="50">
        <v>0</v>
      </c>
      <c r="N72" s="50">
        <v>0</v>
      </c>
      <c r="O72" s="27">
        <f t="shared" si="3"/>
        <v>0</v>
      </c>
      <c r="P72" s="50">
        <v>0</v>
      </c>
      <c r="Q72" s="50">
        <v>0</v>
      </c>
      <c r="R72" s="27">
        <f t="shared" si="4"/>
        <v>0</v>
      </c>
      <c r="S72" s="50">
        <v>0</v>
      </c>
      <c r="T72" s="50">
        <v>0</v>
      </c>
      <c r="U72" s="27">
        <f t="shared" si="5"/>
        <v>0</v>
      </c>
      <c r="V72" s="50">
        <v>0</v>
      </c>
      <c r="W72" s="50">
        <v>0</v>
      </c>
      <c r="X72" s="27">
        <f t="shared" si="6"/>
        <v>0</v>
      </c>
      <c r="Y72" s="50">
        <v>0</v>
      </c>
      <c r="Z72" s="50">
        <v>0</v>
      </c>
      <c r="AA72" s="27">
        <f t="shared" si="7"/>
        <v>0</v>
      </c>
      <c r="AB72" s="50">
        <v>204660000</v>
      </c>
      <c r="AC72" s="50">
        <v>204660000</v>
      </c>
      <c r="AD72" s="27">
        <f t="shared" si="8"/>
        <v>0</v>
      </c>
      <c r="AE72" s="50">
        <v>0</v>
      </c>
      <c r="AF72" s="50">
        <v>0</v>
      </c>
      <c r="AG72" s="27">
        <f t="shared" si="9"/>
        <v>0</v>
      </c>
      <c r="AH72" s="50">
        <v>0</v>
      </c>
      <c r="AI72" s="50">
        <v>0</v>
      </c>
      <c r="AJ72" s="27">
        <f t="shared" si="10"/>
        <v>0</v>
      </c>
      <c r="AK72" s="81">
        <v>204660000</v>
      </c>
      <c r="AL72" s="81">
        <v>204660000</v>
      </c>
      <c r="AM72" s="27">
        <f t="shared" si="11"/>
        <v>0</v>
      </c>
      <c r="AN72" s="81"/>
      <c r="AO72" s="81"/>
      <c r="AP72" s="27">
        <f t="shared" si="12"/>
        <v>0</v>
      </c>
      <c r="AQ72" s="81"/>
      <c r="AR72" s="81"/>
      <c r="AS72" s="27">
        <f t="shared" si="13"/>
        <v>0</v>
      </c>
      <c r="AT72" s="81"/>
      <c r="AU72" s="81"/>
      <c r="AV72" s="27">
        <f t="shared" si="14"/>
        <v>0</v>
      </c>
      <c r="AW72" s="81"/>
      <c r="AX72" s="81"/>
      <c r="AY72" s="27">
        <f t="shared" si="15"/>
        <v>0</v>
      </c>
      <c r="AZ72" s="109"/>
      <c r="BA72" s="109"/>
      <c r="BB72" s="27">
        <f t="shared" si="16"/>
        <v>0</v>
      </c>
      <c r="BC72" s="81">
        <v>204660000</v>
      </c>
      <c r="BD72" s="81">
        <v>204660000</v>
      </c>
      <c r="BE72" s="27">
        <f t="shared" si="17"/>
        <v>0</v>
      </c>
      <c r="BF72" s="81"/>
      <c r="BG72" s="81"/>
      <c r="BH72" s="27">
        <f t="shared" si="18"/>
        <v>0</v>
      </c>
      <c r="BI72" s="81"/>
      <c r="BJ72" s="81"/>
      <c r="BK72" s="27">
        <f t="shared" si="19"/>
        <v>0</v>
      </c>
      <c r="BL72" s="81"/>
      <c r="BM72" s="81"/>
      <c r="BN72" s="27">
        <f t="shared" si="20"/>
        <v>0</v>
      </c>
      <c r="BO72" s="111"/>
      <c r="BP72" s="111"/>
      <c r="BQ72" s="27">
        <f t="shared" si="21"/>
        <v>0</v>
      </c>
      <c r="BR72" s="113"/>
      <c r="BS72" s="113"/>
      <c r="BT72" s="27">
        <f t="shared" si="22"/>
        <v>0</v>
      </c>
      <c r="BU72" s="113"/>
      <c r="BV72" s="113"/>
      <c r="BW72" s="27">
        <f t="shared" si="23"/>
        <v>0</v>
      </c>
      <c r="BX72" s="81"/>
      <c r="BY72" s="81"/>
      <c r="BZ72" s="27">
        <f t="shared" si="24"/>
        <v>0</v>
      </c>
      <c r="CA72" s="81"/>
      <c r="CB72" s="81"/>
      <c r="CC72" s="27">
        <f t="shared" si="25"/>
        <v>0</v>
      </c>
      <c r="CD72" s="81"/>
      <c r="CE72" s="81"/>
      <c r="CF72" s="27">
        <f t="shared" si="26"/>
        <v>0</v>
      </c>
      <c r="CG72" s="81"/>
      <c r="CH72" s="81"/>
      <c r="CI72" s="27">
        <f t="shared" si="27"/>
        <v>0</v>
      </c>
      <c r="CJ72" s="81"/>
      <c r="CK72" s="81"/>
      <c r="CL72" s="27">
        <f t="shared" si="28"/>
        <v>0</v>
      </c>
      <c r="CM72" s="81"/>
      <c r="CN72" s="81"/>
      <c r="CO72" s="27">
        <f t="shared" si="29"/>
        <v>0</v>
      </c>
    </row>
    <row r="73" spans="1:94" s="26" customFormat="1" ht="24.95" customHeight="1" x14ac:dyDescent="0.25">
      <c r="A73" s="2">
        <v>4</v>
      </c>
      <c r="B73" s="4" t="s">
        <v>189</v>
      </c>
      <c r="C73" s="2">
        <v>63</v>
      </c>
      <c r="D73" s="3">
        <v>289981038</v>
      </c>
      <c r="E73" s="3">
        <v>289981038</v>
      </c>
      <c r="F73" s="27">
        <f t="shared" si="0"/>
        <v>0</v>
      </c>
      <c r="G73" s="62">
        <v>0</v>
      </c>
      <c r="H73" s="62">
        <v>0</v>
      </c>
      <c r="I73" s="27">
        <f t="shared" si="1"/>
        <v>0</v>
      </c>
      <c r="J73" s="62">
        <v>0</v>
      </c>
      <c r="K73" s="62">
        <v>0</v>
      </c>
      <c r="L73" s="27">
        <f t="shared" si="2"/>
        <v>0</v>
      </c>
      <c r="M73" s="62">
        <v>0</v>
      </c>
      <c r="N73" s="62">
        <v>0</v>
      </c>
      <c r="O73" s="27">
        <f t="shared" si="3"/>
        <v>0</v>
      </c>
      <c r="P73" s="3">
        <v>14600000</v>
      </c>
      <c r="Q73" s="3">
        <v>14600000</v>
      </c>
      <c r="R73" s="27">
        <f t="shared" si="4"/>
        <v>0</v>
      </c>
      <c r="S73" s="27">
        <v>0</v>
      </c>
      <c r="T73" s="27">
        <v>0</v>
      </c>
      <c r="U73" s="27">
        <f t="shared" si="5"/>
        <v>0</v>
      </c>
      <c r="V73" s="27">
        <v>0</v>
      </c>
      <c r="W73" s="27">
        <v>0</v>
      </c>
      <c r="X73" s="27">
        <f t="shared" si="6"/>
        <v>0</v>
      </c>
      <c r="Y73" s="3">
        <v>0</v>
      </c>
      <c r="Z73" s="3">
        <v>0</v>
      </c>
      <c r="AA73" s="27">
        <f t="shared" si="7"/>
        <v>0</v>
      </c>
      <c r="AB73" s="3">
        <v>275381038</v>
      </c>
      <c r="AC73" s="3">
        <v>275381038</v>
      </c>
      <c r="AD73" s="27">
        <f t="shared" si="8"/>
        <v>0</v>
      </c>
      <c r="AE73" s="3">
        <v>0</v>
      </c>
      <c r="AF73" s="3">
        <v>0</v>
      </c>
      <c r="AG73" s="27">
        <f t="shared" si="9"/>
        <v>0</v>
      </c>
      <c r="AH73" s="3">
        <v>0</v>
      </c>
      <c r="AI73" s="3">
        <v>0</v>
      </c>
      <c r="AJ73" s="27">
        <f t="shared" si="10"/>
        <v>0</v>
      </c>
      <c r="AK73" s="3">
        <v>275381038</v>
      </c>
      <c r="AL73" s="3">
        <v>275381038</v>
      </c>
      <c r="AM73" s="27">
        <f t="shared" si="11"/>
        <v>0</v>
      </c>
      <c r="AN73" s="3"/>
      <c r="AO73" s="3"/>
      <c r="AP73" s="27">
        <f t="shared" si="12"/>
        <v>0</v>
      </c>
      <c r="AQ73" s="3"/>
      <c r="AR73" s="3"/>
      <c r="AS73" s="27">
        <f t="shared" si="13"/>
        <v>0</v>
      </c>
      <c r="AT73" s="3"/>
      <c r="AU73" s="3"/>
      <c r="AV73" s="27">
        <f t="shared" si="14"/>
        <v>0</v>
      </c>
      <c r="AW73" s="3"/>
      <c r="AX73" s="3"/>
      <c r="AY73" s="27">
        <f t="shared" si="15"/>
        <v>0</v>
      </c>
      <c r="AZ73" s="40"/>
      <c r="BA73" s="40"/>
      <c r="BB73" s="27">
        <f t="shared" si="16"/>
        <v>0</v>
      </c>
      <c r="BC73" s="3">
        <v>275381038</v>
      </c>
      <c r="BD73" s="3">
        <v>275381038</v>
      </c>
      <c r="BE73" s="27">
        <f t="shared" si="17"/>
        <v>0</v>
      </c>
      <c r="BF73" s="3"/>
      <c r="BG73" s="3"/>
      <c r="BH73" s="27">
        <f t="shared" si="18"/>
        <v>0</v>
      </c>
      <c r="BI73" s="3"/>
      <c r="BJ73" s="3"/>
      <c r="BK73" s="27">
        <f t="shared" si="19"/>
        <v>0</v>
      </c>
      <c r="BL73" s="3">
        <v>6800000</v>
      </c>
      <c r="BM73" s="3">
        <v>6800000</v>
      </c>
      <c r="BN73" s="27">
        <f t="shared" si="20"/>
        <v>0</v>
      </c>
      <c r="BO73" s="108">
        <v>6800000</v>
      </c>
      <c r="BP73" s="108">
        <v>6800000</v>
      </c>
      <c r="BQ73" s="27">
        <f t="shared" si="21"/>
        <v>0</v>
      </c>
      <c r="BR73" s="3">
        <v>7800000</v>
      </c>
      <c r="BS73" s="3">
        <v>7800000</v>
      </c>
      <c r="BT73" s="27">
        <f t="shared" si="22"/>
        <v>0</v>
      </c>
      <c r="BU73" s="108">
        <v>7800000</v>
      </c>
      <c r="BV73" s="108">
        <v>7800000</v>
      </c>
      <c r="BW73" s="27">
        <f t="shared" si="23"/>
        <v>0</v>
      </c>
      <c r="BX73" s="3"/>
      <c r="BY73" s="3"/>
      <c r="BZ73" s="27">
        <f t="shared" si="24"/>
        <v>0</v>
      </c>
      <c r="CA73" s="3"/>
      <c r="CB73" s="3"/>
      <c r="CC73" s="27">
        <f t="shared" si="25"/>
        <v>0</v>
      </c>
      <c r="CD73" s="3"/>
      <c r="CE73" s="3"/>
      <c r="CF73" s="27">
        <f t="shared" si="26"/>
        <v>0</v>
      </c>
      <c r="CG73" s="3"/>
      <c r="CH73" s="3"/>
      <c r="CI73" s="27">
        <f t="shared" si="27"/>
        <v>0</v>
      </c>
      <c r="CJ73" s="3"/>
      <c r="CK73" s="3"/>
      <c r="CL73" s="27">
        <f t="shared" si="28"/>
        <v>0</v>
      </c>
      <c r="CM73" s="3"/>
      <c r="CN73" s="3"/>
      <c r="CO73" s="27">
        <f t="shared" si="29"/>
        <v>0</v>
      </c>
      <c r="CP73" s="85"/>
    </row>
    <row r="74" spans="1:94" ht="24.95" customHeight="1" x14ac:dyDescent="0.25">
      <c r="A74" s="79"/>
      <c r="B74" s="80" t="s">
        <v>65</v>
      </c>
      <c r="C74" s="79">
        <v>64</v>
      </c>
      <c r="D74" s="81">
        <v>14600000</v>
      </c>
      <c r="E74" s="81">
        <v>14600000</v>
      </c>
      <c r="F74" s="27">
        <f t="shared" ref="F74:F81" si="30">D74-E74</f>
        <v>0</v>
      </c>
      <c r="G74" s="50">
        <v>0</v>
      </c>
      <c r="H74" s="50">
        <v>0</v>
      </c>
      <c r="I74" s="27">
        <f t="shared" ref="I74:I81" si="31">G74-H74</f>
        <v>0</v>
      </c>
      <c r="J74" s="50">
        <v>0</v>
      </c>
      <c r="K74" s="50">
        <v>0</v>
      </c>
      <c r="L74" s="27">
        <f t="shared" ref="L74:L81" si="32">J74-K74</f>
        <v>0</v>
      </c>
      <c r="M74" s="50">
        <v>0</v>
      </c>
      <c r="N74" s="50">
        <v>0</v>
      </c>
      <c r="O74" s="27">
        <f t="shared" ref="O74:O81" si="33">M74-N74</f>
        <v>0</v>
      </c>
      <c r="P74" s="50">
        <v>14600000</v>
      </c>
      <c r="Q74" s="50">
        <v>14600000</v>
      </c>
      <c r="R74" s="27">
        <f t="shared" ref="R74:R81" si="34">P74-Q74</f>
        <v>0</v>
      </c>
      <c r="S74" s="27">
        <v>0</v>
      </c>
      <c r="T74" s="27">
        <v>0</v>
      </c>
      <c r="U74" s="27">
        <f t="shared" ref="U74:U81" si="35">S74-T74</f>
        <v>0</v>
      </c>
      <c r="V74" s="27">
        <v>0</v>
      </c>
      <c r="W74" s="27">
        <v>0</v>
      </c>
      <c r="X74" s="27">
        <f t="shared" ref="X74:X81" si="36">V74-W74</f>
        <v>0</v>
      </c>
      <c r="Y74" s="50">
        <v>0</v>
      </c>
      <c r="Z74" s="50">
        <v>0</v>
      </c>
      <c r="AA74" s="27">
        <f t="shared" ref="AA74:AA81" si="37">Y74-Z74</f>
        <v>0</v>
      </c>
      <c r="AB74" s="50">
        <v>0</v>
      </c>
      <c r="AC74" s="50">
        <v>0</v>
      </c>
      <c r="AD74" s="27">
        <f t="shared" ref="AD74:AD81" si="38">AB74-AC74</f>
        <v>0</v>
      </c>
      <c r="AE74" s="50">
        <v>0</v>
      </c>
      <c r="AF74" s="50">
        <v>0</v>
      </c>
      <c r="AG74" s="27">
        <f t="shared" ref="AG74:AG81" si="39">AE74-AF74</f>
        <v>0</v>
      </c>
      <c r="AH74" s="50">
        <v>0</v>
      </c>
      <c r="AI74" s="50">
        <v>0</v>
      </c>
      <c r="AJ74" s="27">
        <f t="shared" ref="AJ74:AJ81" si="40">AH74-AI74</f>
        <v>0</v>
      </c>
      <c r="AK74" s="50">
        <v>0</v>
      </c>
      <c r="AL74" s="50">
        <v>0</v>
      </c>
      <c r="AM74" s="27">
        <f t="shared" ref="AM74:AM81" si="41">AK74-AL74</f>
        <v>0</v>
      </c>
      <c r="AN74" s="81"/>
      <c r="AO74" s="81"/>
      <c r="AP74" s="27">
        <f t="shared" ref="AP74:AP81" si="42">AN74-AO74</f>
        <v>0</v>
      </c>
      <c r="AQ74" s="81"/>
      <c r="AR74" s="81"/>
      <c r="AS74" s="27">
        <f t="shared" ref="AS74:AS81" si="43">AQ74-AR74</f>
        <v>0</v>
      </c>
      <c r="AT74" s="81"/>
      <c r="AU74" s="81"/>
      <c r="AV74" s="27">
        <f t="shared" ref="AV74:AV81" si="44">AT74-AU74</f>
        <v>0</v>
      </c>
      <c r="AW74" s="81"/>
      <c r="AX74" s="81"/>
      <c r="AY74" s="27">
        <f t="shared" ref="AY74:AY81" si="45">AW74-AX74</f>
        <v>0</v>
      </c>
      <c r="AZ74" s="109"/>
      <c r="BA74" s="109"/>
      <c r="BB74" s="27">
        <f t="shared" ref="BB74:BB81" si="46">AZ74-BA74</f>
        <v>0</v>
      </c>
      <c r="BC74" s="81"/>
      <c r="BD74" s="81"/>
      <c r="BE74" s="27">
        <f t="shared" ref="BE74:BE81" si="47">BC74-BD74</f>
        <v>0</v>
      </c>
      <c r="BF74" s="81"/>
      <c r="BG74" s="81"/>
      <c r="BH74" s="27">
        <f t="shared" ref="BH74:BH81" si="48">BF74-BG74</f>
        <v>0</v>
      </c>
      <c r="BI74" s="81"/>
      <c r="BJ74" s="81"/>
      <c r="BK74" s="27">
        <f t="shared" ref="BK74:BK81" si="49">BI74-BJ74</f>
        <v>0</v>
      </c>
      <c r="BL74" s="81">
        <v>6800000</v>
      </c>
      <c r="BM74" s="81">
        <v>6800000</v>
      </c>
      <c r="BN74" s="27">
        <f t="shared" ref="BN74:BN81" si="50">BL74-BM74</f>
        <v>0</v>
      </c>
      <c r="BO74" s="111">
        <v>6800000</v>
      </c>
      <c r="BP74" s="111">
        <v>6800000</v>
      </c>
      <c r="BQ74" s="27">
        <f t="shared" ref="BQ74:BQ81" si="51">BO74-BP74</f>
        <v>0</v>
      </c>
      <c r="BR74" s="7">
        <v>7800000</v>
      </c>
      <c r="BS74" s="7">
        <v>7800000</v>
      </c>
      <c r="BT74" s="27">
        <f t="shared" ref="BT74:BT81" si="52">BR74-BS74</f>
        <v>0</v>
      </c>
      <c r="BU74" s="113">
        <v>7800000</v>
      </c>
      <c r="BV74" s="113">
        <v>7800000</v>
      </c>
      <c r="BW74" s="27">
        <f t="shared" ref="BW74:BW81" si="53">BU74-BV74</f>
        <v>0</v>
      </c>
      <c r="BX74" s="81"/>
      <c r="BY74" s="81"/>
      <c r="BZ74" s="27">
        <f t="shared" ref="BZ74:BZ81" si="54">BX74-BY74</f>
        <v>0</v>
      </c>
      <c r="CA74" s="81"/>
      <c r="CB74" s="81"/>
      <c r="CC74" s="27">
        <f t="shared" ref="CC74:CC81" si="55">CA74-CB74</f>
        <v>0</v>
      </c>
      <c r="CD74" s="81"/>
      <c r="CE74" s="81"/>
      <c r="CF74" s="27">
        <f t="shared" ref="CF74:CF81" si="56">CD74-CE74</f>
        <v>0</v>
      </c>
      <c r="CG74" s="81"/>
      <c r="CH74" s="81"/>
      <c r="CI74" s="27">
        <f t="shared" ref="CI74:CI81" si="57">CG74-CH74</f>
        <v>0</v>
      </c>
      <c r="CJ74" s="81"/>
      <c r="CK74" s="81"/>
      <c r="CL74" s="27">
        <f t="shared" ref="CL74:CL81" si="58">CJ74-CK74</f>
        <v>0</v>
      </c>
      <c r="CM74" s="81"/>
      <c r="CN74" s="81"/>
      <c r="CO74" s="27">
        <f t="shared" ref="CO74:CO81" si="59">CM74-CN74</f>
        <v>0</v>
      </c>
      <c r="CP74" s="75"/>
    </row>
    <row r="75" spans="1:94" ht="24.95" customHeight="1" x14ac:dyDescent="0.25">
      <c r="A75" s="79"/>
      <c r="B75" s="80" t="s">
        <v>66</v>
      </c>
      <c r="C75" s="79">
        <v>65</v>
      </c>
      <c r="D75" s="81">
        <v>275381038</v>
      </c>
      <c r="E75" s="81">
        <v>275381038</v>
      </c>
      <c r="F75" s="27">
        <f t="shared" si="30"/>
        <v>0</v>
      </c>
      <c r="G75" s="27">
        <v>0</v>
      </c>
      <c r="H75" s="27">
        <v>0</v>
      </c>
      <c r="I75" s="27">
        <f t="shared" si="31"/>
        <v>0</v>
      </c>
      <c r="J75" s="27">
        <v>0</v>
      </c>
      <c r="K75" s="27">
        <v>0</v>
      </c>
      <c r="L75" s="27">
        <f t="shared" si="32"/>
        <v>0</v>
      </c>
      <c r="M75" s="27">
        <v>0</v>
      </c>
      <c r="N75" s="27">
        <v>0</v>
      </c>
      <c r="O75" s="27">
        <f t="shared" si="33"/>
        <v>0</v>
      </c>
      <c r="P75" s="27">
        <v>0</v>
      </c>
      <c r="Q75" s="27">
        <v>0</v>
      </c>
      <c r="R75" s="27">
        <f t="shared" si="34"/>
        <v>0</v>
      </c>
      <c r="S75" s="27">
        <v>0</v>
      </c>
      <c r="T75" s="27">
        <v>0</v>
      </c>
      <c r="U75" s="27">
        <f t="shared" si="35"/>
        <v>0</v>
      </c>
      <c r="V75" s="27">
        <v>0</v>
      </c>
      <c r="W75" s="27">
        <v>0</v>
      </c>
      <c r="X75" s="27">
        <f t="shared" si="36"/>
        <v>0</v>
      </c>
      <c r="Y75" s="27">
        <v>0</v>
      </c>
      <c r="Z75" s="27">
        <v>0</v>
      </c>
      <c r="AA75" s="27">
        <f t="shared" si="37"/>
        <v>0</v>
      </c>
      <c r="AB75" s="27">
        <v>275381038</v>
      </c>
      <c r="AC75" s="27">
        <v>275381038</v>
      </c>
      <c r="AD75" s="27">
        <f t="shared" si="38"/>
        <v>0</v>
      </c>
      <c r="AE75" s="27">
        <v>0</v>
      </c>
      <c r="AF75" s="27">
        <v>0</v>
      </c>
      <c r="AG75" s="27">
        <f t="shared" si="39"/>
        <v>0</v>
      </c>
      <c r="AH75" s="27">
        <v>0</v>
      </c>
      <c r="AI75" s="27">
        <v>0</v>
      </c>
      <c r="AJ75" s="27">
        <f t="shared" si="40"/>
        <v>0</v>
      </c>
      <c r="AK75" s="81">
        <v>275381038</v>
      </c>
      <c r="AL75" s="81">
        <v>275381038</v>
      </c>
      <c r="AM75" s="27">
        <f t="shared" si="41"/>
        <v>0</v>
      </c>
      <c r="AN75" s="81"/>
      <c r="AO75" s="81"/>
      <c r="AP75" s="27">
        <f t="shared" si="42"/>
        <v>0</v>
      </c>
      <c r="AQ75" s="81"/>
      <c r="AR75" s="81"/>
      <c r="AS75" s="27">
        <f t="shared" si="43"/>
        <v>0</v>
      </c>
      <c r="AT75" s="81"/>
      <c r="AU75" s="81"/>
      <c r="AV75" s="27">
        <f t="shared" si="44"/>
        <v>0</v>
      </c>
      <c r="AW75" s="81"/>
      <c r="AX75" s="81"/>
      <c r="AY75" s="27">
        <f t="shared" si="45"/>
        <v>0</v>
      </c>
      <c r="AZ75" s="109"/>
      <c r="BA75" s="109"/>
      <c r="BB75" s="27">
        <f t="shared" si="46"/>
        <v>0</v>
      </c>
      <c r="BC75" s="81">
        <v>275381038</v>
      </c>
      <c r="BD75" s="81">
        <v>275381038</v>
      </c>
      <c r="BE75" s="27">
        <f t="shared" si="47"/>
        <v>0</v>
      </c>
      <c r="BF75" s="81"/>
      <c r="BG75" s="81"/>
      <c r="BH75" s="27">
        <f t="shared" si="48"/>
        <v>0</v>
      </c>
      <c r="BI75" s="81"/>
      <c r="BJ75" s="81"/>
      <c r="BK75" s="27">
        <f t="shared" si="49"/>
        <v>0</v>
      </c>
      <c r="BL75" s="81"/>
      <c r="BM75" s="81"/>
      <c r="BN75" s="27">
        <f t="shared" si="50"/>
        <v>0</v>
      </c>
      <c r="BO75" s="111"/>
      <c r="BP75" s="111"/>
      <c r="BQ75" s="27">
        <f t="shared" si="51"/>
        <v>0</v>
      </c>
      <c r="BR75" s="113"/>
      <c r="BS75" s="113"/>
      <c r="BT75" s="27">
        <f t="shared" si="52"/>
        <v>0</v>
      </c>
      <c r="BU75" s="113"/>
      <c r="BV75" s="113"/>
      <c r="BW75" s="27">
        <f t="shared" si="53"/>
        <v>0</v>
      </c>
      <c r="BX75" s="81"/>
      <c r="BY75" s="81"/>
      <c r="BZ75" s="27">
        <f t="shared" si="54"/>
        <v>0</v>
      </c>
      <c r="CA75" s="81"/>
      <c r="CB75" s="81"/>
      <c r="CC75" s="27">
        <f t="shared" si="55"/>
        <v>0</v>
      </c>
      <c r="CD75" s="81"/>
      <c r="CE75" s="81"/>
      <c r="CF75" s="27">
        <f t="shared" si="56"/>
        <v>0</v>
      </c>
      <c r="CG75" s="81"/>
      <c r="CH75" s="81"/>
      <c r="CI75" s="27">
        <f t="shared" si="57"/>
        <v>0</v>
      </c>
      <c r="CJ75" s="81"/>
      <c r="CK75" s="81"/>
      <c r="CL75" s="27">
        <f t="shared" si="58"/>
        <v>0</v>
      </c>
      <c r="CM75" s="81"/>
      <c r="CN75" s="81"/>
      <c r="CO75" s="27">
        <f t="shared" si="59"/>
        <v>0</v>
      </c>
    </row>
    <row r="76" spans="1:94" s="26" customFormat="1" ht="24.95" customHeight="1" x14ac:dyDescent="0.25">
      <c r="A76" s="2">
        <v>5</v>
      </c>
      <c r="B76" s="4" t="s">
        <v>190</v>
      </c>
      <c r="C76" s="2">
        <v>66</v>
      </c>
      <c r="D76" s="3">
        <v>219110000</v>
      </c>
      <c r="E76" s="3">
        <v>219110000</v>
      </c>
      <c r="F76" s="27">
        <f t="shared" si="30"/>
        <v>0</v>
      </c>
      <c r="G76" s="62">
        <v>0</v>
      </c>
      <c r="H76" s="62">
        <v>0</v>
      </c>
      <c r="I76" s="27">
        <f t="shared" si="31"/>
        <v>0</v>
      </c>
      <c r="J76" s="62">
        <v>0</v>
      </c>
      <c r="K76" s="62">
        <v>0</v>
      </c>
      <c r="L76" s="27">
        <f t="shared" si="32"/>
        <v>0</v>
      </c>
      <c r="M76" s="62">
        <v>0</v>
      </c>
      <c r="N76" s="62">
        <v>0</v>
      </c>
      <c r="O76" s="27">
        <f t="shared" si="33"/>
        <v>0</v>
      </c>
      <c r="P76" s="3">
        <v>14600000</v>
      </c>
      <c r="Q76" s="3">
        <v>14600000</v>
      </c>
      <c r="R76" s="27">
        <f t="shared" si="34"/>
        <v>0</v>
      </c>
      <c r="S76" s="27">
        <v>0</v>
      </c>
      <c r="T76" s="27">
        <v>0</v>
      </c>
      <c r="U76" s="27">
        <f t="shared" si="35"/>
        <v>0</v>
      </c>
      <c r="V76" s="27">
        <v>0</v>
      </c>
      <c r="W76" s="27">
        <v>0</v>
      </c>
      <c r="X76" s="27">
        <f t="shared" si="36"/>
        <v>0</v>
      </c>
      <c r="Y76" s="3">
        <v>0</v>
      </c>
      <c r="Z76" s="3">
        <v>0</v>
      </c>
      <c r="AA76" s="27">
        <f t="shared" si="37"/>
        <v>0</v>
      </c>
      <c r="AB76" s="3">
        <v>204510000</v>
      </c>
      <c r="AC76" s="3">
        <v>204510000</v>
      </c>
      <c r="AD76" s="27">
        <f t="shared" si="38"/>
        <v>0</v>
      </c>
      <c r="AE76" s="3">
        <v>0</v>
      </c>
      <c r="AF76" s="3">
        <v>0</v>
      </c>
      <c r="AG76" s="27">
        <f t="shared" si="39"/>
        <v>0</v>
      </c>
      <c r="AH76" s="3">
        <v>0</v>
      </c>
      <c r="AI76" s="3">
        <v>0</v>
      </c>
      <c r="AJ76" s="27">
        <f t="shared" si="40"/>
        <v>0</v>
      </c>
      <c r="AK76" s="3">
        <v>204510000</v>
      </c>
      <c r="AL76" s="3">
        <v>204510000</v>
      </c>
      <c r="AM76" s="27">
        <f t="shared" si="41"/>
        <v>0</v>
      </c>
      <c r="AN76" s="3"/>
      <c r="AO76" s="3"/>
      <c r="AP76" s="27">
        <f t="shared" si="42"/>
        <v>0</v>
      </c>
      <c r="AQ76" s="3"/>
      <c r="AR76" s="3"/>
      <c r="AS76" s="27">
        <f t="shared" si="43"/>
        <v>0</v>
      </c>
      <c r="AT76" s="3"/>
      <c r="AU76" s="3"/>
      <c r="AV76" s="27">
        <f t="shared" si="44"/>
        <v>0</v>
      </c>
      <c r="AW76" s="3"/>
      <c r="AX76" s="3"/>
      <c r="AY76" s="27">
        <f t="shared" si="45"/>
        <v>0</v>
      </c>
      <c r="AZ76" s="40"/>
      <c r="BA76" s="40"/>
      <c r="BB76" s="27">
        <f t="shared" si="46"/>
        <v>0</v>
      </c>
      <c r="BC76" s="3">
        <v>204510000</v>
      </c>
      <c r="BD76" s="3">
        <v>204510000</v>
      </c>
      <c r="BE76" s="27">
        <f t="shared" si="47"/>
        <v>0</v>
      </c>
      <c r="BF76" s="3"/>
      <c r="BG76" s="3"/>
      <c r="BH76" s="27">
        <f t="shared" si="48"/>
        <v>0</v>
      </c>
      <c r="BI76" s="3"/>
      <c r="BJ76" s="3"/>
      <c r="BK76" s="27">
        <f t="shared" si="49"/>
        <v>0</v>
      </c>
      <c r="BL76" s="3">
        <v>6800000</v>
      </c>
      <c r="BM76" s="3">
        <v>6800000</v>
      </c>
      <c r="BN76" s="27">
        <f t="shared" si="50"/>
        <v>0</v>
      </c>
      <c r="BO76" s="108">
        <v>6800000</v>
      </c>
      <c r="BP76" s="108">
        <v>6800000</v>
      </c>
      <c r="BQ76" s="27">
        <f t="shared" si="51"/>
        <v>0</v>
      </c>
      <c r="BR76" s="3">
        <v>7800000</v>
      </c>
      <c r="BS76" s="3">
        <v>7800000</v>
      </c>
      <c r="BT76" s="27">
        <f t="shared" si="52"/>
        <v>0</v>
      </c>
      <c r="BU76" s="108">
        <v>7800000</v>
      </c>
      <c r="BV76" s="108">
        <v>7800000</v>
      </c>
      <c r="BW76" s="27">
        <f t="shared" si="53"/>
        <v>0</v>
      </c>
      <c r="BX76" s="3"/>
      <c r="BY76" s="3"/>
      <c r="BZ76" s="27">
        <f t="shared" si="54"/>
        <v>0</v>
      </c>
      <c r="CA76" s="3"/>
      <c r="CB76" s="3"/>
      <c r="CC76" s="27">
        <f t="shared" si="55"/>
        <v>0</v>
      </c>
      <c r="CD76" s="3"/>
      <c r="CE76" s="3"/>
      <c r="CF76" s="27">
        <f t="shared" si="56"/>
        <v>0</v>
      </c>
      <c r="CG76" s="3"/>
      <c r="CH76" s="3"/>
      <c r="CI76" s="27">
        <f t="shared" si="57"/>
        <v>0</v>
      </c>
      <c r="CJ76" s="3"/>
      <c r="CK76" s="3"/>
      <c r="CL76" s="27">
        <f t="shared" si="58"/>
        <v>0</v>
      </c>
      <c r="CM76" s="3"/>
      <c r="CN76" s="3"/>
      <c r="CO76" s="27">
        <f t="shared" si="59"/>
        <v>0</v>
      </c>
      <c r="CP76" s="85"/>
    </row>
    <row r="77" spans="1:94" ht="24.95" customHeight="1" x14ac:dyDescent="0.25">
      <c r="A77" s="79"/>
      <c r="B77" s="80" t="s">
        <v>47</v>
      </c>
      <c r="C77" s="79">
        <v>67</v>
      </c>
      <c r="D77" s="81">
        <v>14600000</v>
      </c>
      <c r="E77" s="81">
        <v>14600000</v>
      </c>
      <c r="F77" s="27">
        <f t="shared" si="30"/>
        <v>0</v>
      </c>
      <c r="G77" s="50">
        <v>0</v>
      </c>
      <c r="H77" s="50">
        <v>0</v>
      </c>
      <c r="I77" s="27">
        <f t="shared" si="31"/>
        <v>0</v>
      </c>
      <c r="J77" s="50">
        <v>0</v>
      </c>
      <c r="K77" s="50">
        <v>0</v>
      </c>
      <c r="L77" s="27">
        <f t="shared" si="32"/>
        <v>0</v>
      </c>
      <c r="M77" s="50">
        <v>0</v>
      </c>
      <c r="N77" s="50">
        <v>0</v>
      </c>
      <c r="O77" s="27">
        <f t="shared" si="33"/>
        <v>0</v>
      </c>
      <c r="P77" s="50">
        <v>14600000</v>
      </c>
      <c r="Q77" s="50">
        <v>14600000</v>
      </c>
      <c r="R77" s="27">
        <f t="shared" si="34"/>
        <v>0</v>
      </c>
      <c r="S77" s="27">
        <v>0</v>
      </c>
      <c r="T77" s="27">
        <v>0</v>
      </c>
      <c r="U77" s="27">
        <f t="shared" si="35"/>
        <v>0</v>
      </c>
      <c r="V77" s="27">
        <v>0</v>
      </c>
      <c r="W77" s="27">
        <v>0</v>
      </c>
      <c r="X77" s="27">
        <f t="shared" si="36"/>
        <v>0</v>
      </c>
      <c r="Y77" s="50">
        <v>0</v>
      </c>
      <c r="Z77" s="50">
        <v>0</v>
      </c>
      <c r="AA77" s="27">
        <f t="shared" si="37"/>
        <v>0</v>
      </c>
      <c r="AB77" s="50">
        <v>0</v>
      </c>
      <c r="AC77" s="50">
        <v>0</v>
      </c>
      <c r="AD77" s="27">
        <f t="shared" si="38"/>
        <v>0</v>
      </c>
      <c r="AE77" s="50">
        <v>0</v>
      </c>
      <c r="AF77" s="50">
        <v>0</v>
      </c>
      <c r="AG77" s="27">
        <f t="shared" si="39"/>
        <v>0</v>
      </c>
      <c r="AH77" s="50">
        <v>0</v>
      </c>
      <c r="AI77" s="50">
        <v>0</v>
      </c>
      <c r="AJ77" s="27">
        <f t="shared" si="40"/>
        <v>0</v>
      </c>
      <c r="AK77" s="50">
        <v>0</v>
      </c>
      <c r="AL77" s="50">
        <v>0</v>
      </c>
      <c r="AM77" s="27">
        <f t="shared" si="41"/>
        <v>0</v>
      </c>
      <c r="AN77" s="81"/>
      <c r="AO77" s="81"/>
      <c r="AP77" s="27">
        <f t="shared" si="42"/>
        <v>0</v>
      </c>
      <c r="AQ77" s="81"/>
      <c r="AR77" s="81"/>
      <c r="AS77" s="27">
        <f t="shared" si="43"/>
        <v>0</v>
      </c>
      <c r="AT77" s="81"/>
      <c r="AU77" s="81"/>
      <c r="AV77" s="27">
        <f t="shared" si="44"/>
        <v>0</v>
      </c>
      <c r="AW77" s="81"/>
      <c r="AX77" s="81"/>
      <c r="AY77" s="27">
        <f t="shared" si="45"/>
        <v>0</v>
      </c>
      <c r="AZ77" s="109"/>
      <c r="BA77" s="109"/>
      <c r="BB77" s="27">
        <f t="shared" si="46"/>
        <v>0</v>
      </c>
      <c r="BC77" s="81"/>
      <c r="BD77" s="81"/>
      <c r="BE77" s="27">
        <f t="shared" si="47"/>
        <v>0</v>
      </c>
      <c r="BF77" s="81"/>
      <c r="BG77" s="81"/>
      <c r="BH77" s="27">
        <f t="shared" si="48"/>
        <v>0</v>
      </c>
      <c r="BI77" s="81"/>
      <c r="BJ77" s="81"/>
      <c r="BK77" s="27">
        <f t="shared" si="49"/>
        <v>0</v>
      </c>
      <c r="BL77" s="81">
        <v>6800000</v>
      </c>
      <c r="BM77" s="81">
        <v>6800000</v>
      </c>
      <c r="BN77" s="27">
        <f t="shared" si="50"/>
        <v>0</v>
      </c>
      <c r="BO77" s="111">
        <v>6800000</v>
      </c>
      <c r="BP77" s="111">
        <v>6800000</v>
      </c>
      <c r="BQ77" s="27">
        <f t="shared" si="51"/>
        <v>0</v>
      </c>
      <c r="BR77" s="7">
        <v>7800000</v>
      </c>
      <c r="BS77" s="7">
        <v>7800000</v>
      </c>
      <c r="BT77" s="27">
        <f t="shared" si="52"/>
        <v>0</v>
      </c>
      <c r="BU77" s="113">
        <v>7800000</v>
      </c>
      <c r="BV77" s="113">
        <v>7800000</v>
      </c>
      <c r="BW77" s="27">
        <f t="shared" si="53"/>
        <v>0</v>
      </c>
      <c r="BX77" s="81"/>
      <c r="BY77" s="81"/>
      <c r="BZ77" s="27">
        <f t="shared" si="54"/>
        <v>0</v>
      </c>
      <c r="CA77" s="81"/>
      <c r="CB77" s="81"/>
      <c r="CC77" s="27">
        <f t="shared" si="55"/>
        <v>0</v>
      </c>
      <c r="CD77" s="81"/>
      <c r="CE77" s="81"/>
      <c r="CF77" s="27">
        <f t="shared" si="56"/>
        <v>0</v>
      </c>
      <c r="CG77" s="81"/>
      <c r="CH77" s="81"/>
      <c r="CI77" s="27">
        <f t="shared" si="57"/>
        <v>0</v>
      </c>
      <c r="CJ77" s="81"/>
      <c r="CK77" s="81"/>
      <c r="CL77" s="27">
        <f t="shared" si="58"/>
        <v>0</v>
      </c>
      <c r="CM77" s="81"/>
      <c r="CN77" s="81"/>
      <c r="CO77" s="27">
        <f t="shared" si="59"/>
        <v>0</v>
      </c>
      <c r="CP77" s="75"/>
    </row>
    <row r="78" spans="1:94" ht="24.95" customHeight="1" x14ac:dyDescent="0.25">
      <c r="A78" s="79"/>
      <c r="B78" s="80" t="s">
        <v>48</v>
      </c>
      <c r="C78" s="79">
        <v>68</v>
      </c>
      <c r="D78" s="81">
        <v>204510000</v>
      </c>
      <c r="E78" s="81">
        <v>204510000</v>
      </c>
      <c r="F78" s="27">
        <f t="shared" si="30"/>
        <v>0</v>
      </c>
      <c r="G78" s="27">
        <v>0</v>
      </c>
      <c r="H78" s="27">
        <v>0</v>
      </c>
      <c r="I78" s="27">
        <f t="shared" si="31"/>
        <v>0</v>
      </c>
      <c r="J78" s="27">
        <v>0</v>
      </c>
      <c r="K78" s="27">
        <v>0</v>
      </c>
      <c r="L78" s="27">
        <f t="shared" si="32"/>
        <v>0</v>
      </c>
      <c r="M78" s="27">
        <v>0</v>
      </c>
      <c r="N78" s="27">
        <v>0</v>
      </c>
      <c r="O78" s="27">
        <f t="shared" si="33"/>
        <v>0</v>
      </c>
      <c r="P78" s="27">
        <v>0</v>
      </c>
      <c r="Q78" s="27">
        <v>0</v>
      </c>
      <c r="R78" s="27">
        <f t="shared" si="34"/>
        <v>0</v>
      </c>
      <c r="S78" s="27">
        <v>0</v>
      </c>
      <c r="T78" s="27">
        <v>0</v>
      </c>
      <c r="U78" s="27">
        <f t="shared" si="35"/>
        <v>0</v>
      </c>
      <c r="V78" s="27">
        <v>0</v>
      </c>
      <c r="W78" s="27">
        <v>0</v>
      </c>
      <c r="X78" s="27">
        <f t="shared" si="36"/>
        <v>0</v>
      </c>
      <c r="Y78" s="27">
        <v>0</v>
      </c>
      <c r="Z78" s="27">
        <v>0</v>
      </c>
      <c r="AA78" s="27">
        <f t="shared" si="37"/>
        <v>0</v>
      </c>
      <c r="AB78" s="27">
        <v>204510000</v>
      </c>
      <c r="AC78" s="27">
        <v>204510000</v>
      </c>
      <c r="AD78" s="27">
        <f t="shared" si="38"/>
        <v>0</v>
      </c>
      <c r="AE78" s="27">
        <v>0</v>
      </c>
      <c r="AF78" s="27">
        <v>0</v>
      </c>
      <c r="AG78" s="27">
        <f t="shared" si="39"/>
        <v>0</v>
      </c>
      <c r="AH78" s="27">
        <v>0</v>
      </c>
      <c r="AI78" s="27">
        <v>0</v>
      </c>
      <c r="AJ78" s="27">
        <f t="shared" si="40"/>
        <v>0</v>
      </c>
      <c r="AK78" s="81">
        <v>204510000</v>
      </c>
      <c r="AL78" s="81">
        <v>204510000</v>
      </c>
      <c r="AM78" s="27">
        <f t="shared" si="41"/>
        <v>0</v>
      </c>
      <c r="AN78" s="81"/>
      <c r="AO78" s="81"/>
      <c r="AP78" s="27">
        <f t="shared" si="42"/>
        <v>0</v>
      </c>
      <c r="AQ78" s="81"/>
      <c r="AR78" s="81"/>
      <c r="AS78" s="27">
        <f t="shared" si="43"/>
        <v>0</v>
      </c>
      <c r="AT78" s="81"/>
      <c r="AU78" s="81"/>
      <c r="AV78" s="27">
        <f t="shared" si="44"/>
        <v>0</v>
      </c>
      <c r="AW78" s="81"/>
      <c r="AX78" s="81"/>
      <c r="AY78" s="27">
        <f t="shared" si="45"/>
        <v>0</v>
      </c>
      <c r="AZ78" s="109"/>
      <c r="BA78" s="109"/>
      <c r="BB78" s="27">
        <f t="shared" si="46"/>
        <v>0</v>
      </c>
      <c r="BC78" s="81">
        <v>204510000</v>
      </c>
      <c r="BD78" s="81">
        <v>204510000</v>
      </c>
      <c r="BE78" s="27">
        <f t="shared" si="47"/>
        <v>0</v>
      </c>
      <c r="BF78" s="81"/>
      <c r="BG78" s="81"/>
      <c r="BH78" s="27">
        <f t="shared" si="48"/>
        <v>0</v>
      </c>
      <c r="BI78" s="81"/>
      <c r="BJ78" s="81"/>
      <c r="BK78" s="27">
        <f t="shared" si="49"/>
        <v>0</v>
      </c>
      <c r="BL78" s="81"/>
      <c r="BM78" s="81"/>
      <c r="BN78" s="27">
        <f t="shared" si="50"/>
        <v>0</v>
      </c>
      <c r="BO78" s="81"/>
      <c r="BP78" s="81"/>
      <c r="BQ78" s="27">
        <f t="shared" si="51"/>
        <v>0</v>
      </c>
      <c r="BR78" s="112"/>
      <c r="BS78" s="112"/>
      <c r="BT78" s="27">
        <f t="shared" si="52"/>
        <v>0</v>
      </c>
      <c r="BU78" s="112"/>
      <c r="BV78" s="112"/>
      <c r="BW78" s="27">
        <f t="shared" si="53"/>
        <v>0</v>
      </c>
      <c r="BX78" s="81"/>
      <c r="BY78" s="81"/>
      <c r="BZ78" s="27">
        <f t="shared" si="54"/>
        <v>0</v>
      </c>
      <c r="CA78" s="81"/>
      <c r="CB78" s="81"/>
      <c r="CC78" s="27">
        <f t="shared" si="55"/>
        <v>0</v>
      </c>
      <c r="CD78" s="81"/>
      <c r="CE78" s="81"/>
      <c r="CF78" s="27">
        <f t="shared" si="56"/>
        <v>0</v>
      </c>
      <c r="CG78" s="81"/>
      <c r="CH78" s="81"/>
      <c r="CI78" s="27">
        <f t="shared" si="57"/>
        <v>0</v>
      </c>
      <c r="CJ78" s="81"/>
      <c r="CK78" s="81"/>
      <c r="CL78" s="27">
        <f t="shared" si="58"/>
        <v>0</v>
      </c>
      <c r="CM78" s="81"/>
      <c r="CN78" s="81"/>
      <c r="CO78" s="27">
        <f t="shared" si="59"/>
        <v>0</v>
      </c>
    </row>
    <row r="79" spans="1:94" s="26" customFormat="1" ht="24.95" customHeight="1" x14ac:dyDescent="0.25">
      <c r="A79" s="2">
        <v>6</v>
      </c>
      <c r="B79" s="4" t="s">
        <v>191</v>
      </c>
      <c r="C79" s="2">
        <v>69</v>
      </c>
      <c r="D79" s="3">
        <v>70721038</v>
      </c>
      <c r="E79" s="3">
        <v>70721038</v>
      </c>
      <c r="F79" s="27">
        <f t="shared" si="30"/>
        <v>0</v>
      </c>
      <c r="G79" s="62">
        <v>0</v>
      </c>
      <c r="H79" s="62">
        <v>0</v>
      </c>
      <c r="I79" s="27">
        <f t="shared" si="31"/>
        <v>0</v>
      </c>
      <c r="J79" s="62">
        <v>0</v>
      </c>
      <c r="K79" s="62">
        <v>0</v>
      </c>
      <c r="L79" s="27">
        <f t="shared" si="32"/>
        <v>0</v>
      </c>
      <c r="M79" s="62">
        <v>0</v>
      </c>
      <c r="N79" s="62">
        <v>0</v>
      </c>
      <c r="O79" s="27">
        <f t="shared" si="33"/>
        <v>0</v>
      </c>
      <c r="P79" s="62">
        <v>0</v>
      </c>
      <c r="Q79" s="62">
        <v>0</v>
      </c>
      <c r="R79" s="27">
        <f t="shared" si="34"/>
        <v>0</v>
      </c>
      <c r="S79" s="62">
        <v>0</v>
      </c>
      <c r="T79" s="62">
        <v>0</v>
      </c>
      <c r="U79" s="27">
        <f t="shared" si="35"/>
        <v>0</v>
      </c>
      <c r="V79" s="62">
        <v>0</v>
      </c>
      <c r="W79" s="62">
        <v>0</v>
      </c>
      <c r="X79" s="27">
        <f t="shared" si="36"/>
        <v>0</v>
      </c>
      <c r="Y79" s="62">
        <v>0</v>
      </c>
      <c r="Z79" s="62">
        <v>0</v>
      </c>
      <c r="AA79" s="27">
        <f t="shared" si="37"/>
        <v>0</v>
      </c>
      <c r="AB79" s="62">
        <v>70721038</v>
      </c>
      <c r="AC79" s="62">
        <v>70721038</v>
      </c>
      <c r="AD79" s="27">
        <f t="shared" si="38"/>
        <v>0</v>
      </c>
      <c r="AE79" s="62">
        <v>0</v>
      </c>
      <c r="AF79" s="62">
        <v>0</v>
      </c>
      <c r="AG79" s="27">
        <f t="shared" si="39"/>
        <v>0</v>
      </c>
      <c r="AH79" s="62">
        <v>0</v>
      </c>
      <c r="AI79" s="62">
        <v>0</v>
      </c>
      <c r="AJ79" s="27">
        <f t="shared" si="40"/>
        <v>0</v>
      </c>
      <c r="AK79" s="3">
        <v>70721038</v>
      </c>
      <c r="AL79" s="3">
        <v>70721038</v>
      </c>
      <c r="AM79" s="27">
        <f t="shared" si="41"/>
        <v>0</v>
      </c>
      <c r="AN79" s="3"/>
      <c r="AO79" s="3"/>
      <c r="AP79" s="27">
        <f t="shared" si="42"/>
        <v>0</v>
      </c>
      <c r="AQ79" s="3"/>
      <c r="AR79" s="3"/>
      <c r="AS79" s="27">
        <f t="shared" si="43"/>
        <v>0</v>
      </c>
      <c r="AT79" s="3"/>
      <c r="AU79" s="3"/>
      <c r="AV79" s="27">
        <f t="shared" si="44"/>
        <v>0</v>
      </c>
      <c r="AW79" s="3"/>
      <c r="AX79" s="3"/>
      <c r="AY79" s="27">
        <f t="shared" si="45"/>
        <v>0</v>
      </c>
      <c r="AZ79" s="40"/>
      <c r="BA79" s="40"/>
      <c r="BB79" s="27">
        <f t="shared" si="46"/>
        <v>0</v>
      </c>
      <c r="BC79" s="3">
        <v>70721038</v>
      </c>
      <c r="BD79" s="3">
        <v>70721038</v>
      </c>
      <c r="BE79" s="27">
        <f t="shared" si="47"/>
        <v>0</v>
      </c>
      <c r="BF79" s="3"/>
      <c r="BG79" s="3"/>
      <c r="BH79" s="27">
        <f t="shared" si="48"/>
        <v>0</v>
      </c>
      <c r="BI79" s="3"/>
      <c r="BJ79" s="3"/>
      <c r="BK79" s="27">
        <f t="shared" si="49"/>
        <v>0</v>
      </c>
      <c r="BL79" s="108">
        <v>0</v>
      </c>
      <c r="BM79" s="108">
        <v>0</v>
      </c>
      <c r="BN79" s="27">
        <f t="shared" si="50"/>
        <v>0</v>
      </c>
      <c r="BO79" s="108">
        <v>0</v>
      </c>
      <c r="BP79" s="108">
        <v>0</v>
      </c>
      <c r="BQ79" s="27">
        <f t="shared" si="51"/>
        <v>0</v>
      </c>
      <c r="BR79" s="108">
        <v>0</v>
      </c>
      <c r="BS79" s="108">
        <v>0</v>
      </c>
      <c r="BT79" s="27">
        <f t="shared" si="52"/>
        <v>0</v>
      </c>
      <c r="BU79" s="108">
        <v>0</v>
      </c>
      <c r="BV79" s="108">
        <v>0</v>
      </c>
      <c r="BW79" s="27">
        <f t="shared" si="53"/>
        <v>0</v>
      </c>
      <c r="BX79" s="3"/>
      <c r="BY79" s="3"/>
      <c r="BZ79" s="27">
        <f t="shared" si="54"/>
        <v>0</v>
      </c>
      <c r="CA79" s="3"/>
      <c r="CB79" s="3"/>
      <c r="CC79" s="27">
        <f t="shared" si="55"/>
        <v>0</v>
      </c>
      <c r="CD79" s="3"/>
      <c r="CE79" s="3"/>
      <c r="CF79" s="27">
        <f t="shared" si="56"/>
        <v>0</v>
      </c>
      <c r="CG79" s="3"/>
      <c r="CH79" s="3"/>
      <c r="CI79" s="27">
        <f t="shared" si="57"/>
        <v>0</v>
      </c>
      <c r="CJ79" s="3"/>
      <c r="CK79" s="3"/>
      <c r="CL79" s="27">
        <f t="shared" si="58"/>
        <v>0</v>
      </c>
      <c r="CM79" s="3"/>
      <c r="CN79" s="3"/>
      <c r="CO79" s="27">
        <f t="shared" si="59"/>
        <v>0</v>
      </c>
      <c r="CP79" s="85"/>
    </row>
    <row r="80" spans="1:94" s="82" customFormat="1" ht="24.95" customHeight="1" x14ac:dyDescent="0.25">
      <c r="A80" s="79"/>
      <c r="B80" s="86" t="s">
        <v>192</v>
      </c>
      <c r="C80" s="79">
        <v>70</v>
      </c>
      <c r="D80" s="50">
        <v>0</v>
      </c>
      <c r="E80" s="50">
        <v>0</v>
      </c>
      <c r="F80" s="27">
        <f t="shared" si="30"/>
        <v>0</v>
      </c>
      <c r="G80" s="50">
        <v>0</v>
      </c>
      <c r="H80" s="50">
        <v>0</v>
      </c>
      <c r="I80" s="27">
        <f t="shared" si="31"/>
        <v>0</v>
      </c>
      <c r="J80" s="50">
        <v>0</v>
      </c>
      <c r="K80" s="50">
        <v>0</v>
      </c>
      <c r="L80" s="27">
        <f t="shared" si="32"/>
        <v>0</v>
      </c>
      <c r="M80" s="50">
        <v>0</v>
      </c>
      <c r="N80" s="50">
        <v>0</v>
      </c>
      <c r="O80" s="27">
        <f t="shared" si="33"/>
        <v>0</v>
      </c>
      <c r="P80" s="50">
        <v>0</v>
      </c>
      <c r="Q80" s="50">
        <v>0</v>
      </c>
      <c r="R80" s="27">
        <f t="shared" si="34"/>
        <v>0</v>
      </c>
      <c r="S80" s="50">
        <v>0</v>
      </c>
      <c r="T80" s="50">
        <v>0</v>
      </c>
      <c r="U80" s="27">
        <f t="shared" si="35"/>
        <v>0</v>
      </c>
      <c r="V80" s="50">
        <v>0</v>
      </c>
      <c r="W80" s="50">
        <v>0</v>
      </c>
      <c r="X80" s="27">
        <f t="shared" si="36"/>
        <v>0</v>
      </c>
      <c r="Y80" s="50">
        <v>0</v>
      </c>
      <c r="Z80" s="50">
        <v>0</v>
      </c>
      <c r="AA80" s="27">
        <f t="shared" si="37"/>
        <v>0</v>
      </c>
      <c r="AB80" s="50">
        <v>0</v>
      </c>
      <c r="AC80" s="50">
        <v>0</v>
      </c>
      <c r="AD80" s="27">
        <f t="shared" si="38"/>
        <v>0</v>
      </c>
      <c r="AE80" s="50">
        <v>0</v>
      </c>
      <c r="AF80" s="50">
        <v>0</v>
      </c>
      <c r="AG80" s="27">
        <f t="shared" si="39"/>
        <v>0</v>
      </c>
      <c r="AH80" s="50">
        <v>0</v>
      </c>
      <c r="AI80" s="50">
        <v>0</v>
      </c>
      <c r="AJ80" s="27">
        <f t="shared" si="40"/>
        <v>0</v>
      </c>
      <c r="AK80" s="50">
        <v>0</v>
      </c>
      <c r="AL80" s="50">
        <v>0</v>
      </c>
      <c r="AM80" s="27">
        <f t="shared" si="41"/>
        <v>0</v>
      </c>
      <c r="AN80" s="81"/>
      <c r="AO80" s="81"/>
      <c r="AP80" s="27">
        <f t="shared" si="42"/>
        <v>0</v>
      </c>
      <c r="AQ80" s="81"/>
      <c r="AR80" s="81"/>
      <c r="AS80" s="27">
        <f t="shared" si="43"/>
        <v>0</v>
      </c>
      <c r="AT80" s="81"/>
      <c r="AU80" s="81"/>
      <c r="AV80" s="27">
        <f t="shared" si="44"/>
        <v>0</v>
      </c>
      <c r="AW80" s="81"/>
      <c r="AX80" s="81"/>
      <c r="AY80" s="27">
        <f t="shared" si="45"/>
        <v>0</v>
      </c>
      <c r="AZ80" s="109"/>
      <c r="BA80" s="109"/>
      <c r="BB80" s="27">
        <f t="shared" si="46"/>
        <v>0</v>
      </c>
      <c r="BC80" s="81"/>
      <c r="BD80" s="81"/>
      <c r="BE80" s="27">
        <f t="shared" si="47"/>
        <v>0</v>
      </c>
      <c r="BF80" s="81"/>
      <c r="BG80" s="81"/>
      <c r="BH80" s="27">
        <f t="shared" si="48"/>
        <v>0</v>
      </c>
      <c r="BI80" s="81"/>
      <c r="BJ80" s="81"/>
      <c r="BK80" s="27">
        <f t="shared" si="49"/>
        <v>0</v>
      </c>
      <c r="BL80" s="81"/>
      <c r="BM80" s="81"/>
      <c r="BN80" s="27">
        <f t="shared" si="50"/>
        <v>0</v>
      </c>
      <c r="BO80" s="114"/>
      <c r="BP80" s="114"/>
      <c r="BQ80" s="27">
        <f t="shared" si="51"/>
        <v>0</v>
      </c>
      <c r="BR80" s="112"/>
      <c r="BS80" s="112"/>
      <c r="BT80" s="27">
        <f t="shared" si="52"/>
        <v>0</v>
      </c>
      <c r="BU80" s="112"/>
      <c r="BV80" s="112"/>
      <c r="BW80" s="27">
        <f t="shared" si="53"/>
        <v>0</v>
      </c>
      <c r="BX80" s="81"/>
      <c r="BY80" s="81"/>
      <c r="BZ80" s="27">
        <f t="shared" si="54"/>
        <v>0</v>
      </c>
      <c r="CA80" s="81"/>
      <c r="CB80" s="81"/>
      <c r="CC80" s="27">
        <f t="shared" si="55"/>
        <v>0</v>
      </c>
      <c r="CD80" s="81"/>
      <c r="CE80" s="81"/>
      <c r="CF80" s="27">
        <f t="shared" si="56"/>
        <v>0</v>
      </c>
      <c r="CG80" s="81"/>
      <c r="CH80" s="81"/>
      <c r="CI80" s="27">
        <f t="shared" si="57"/>
        <v>0</v>
      </c>
      <c r="CJ80" s="81"/>
      <c r="CK80" s="81"/>
      <c r="CL80" s="27">
        <f t="shared" si="58"/>
        <v>0</v>
      </c>
      <c r="CM80" s="81"/>
      <c r="CN80" s="81"/>
      <c r="CO80" s="27">
        <f t="shared" si="59"/>
        <v>0</v>
      </c>
      <c r="CP80" s="84"/>
    </row>
    <row r="81" spans="1:93" ht="24.95" customHeight="1" x14ac:dyDescent="0.25">
      <c r="A81" s="118"/>
      <c r="B81" s="119" t="s">
        <v>48</v>
      </c>
      <c r="C81" s="118">
        <v>71</v>
      </c>
      <c r="D81" s="120">
        <v>70871038</v>
      </c>
      <c r="E81" s="120">
        <v>70871038</v>
      </c>
      <c r="F81" s="121">
        <f t="shared" si="30"/>
        <v>0</v>
      </c>
      <c r="G81" s="121">
        <v>0</v>
      </c>
      <c r="H81" s="121">
        <v>0</v>
      </c>
      <c r="I81" s="121">
        <f t="shared" si="31"/>
        <v>0</v>
      </c>
      <c r="J81" s="121">
        <v>0</v>
      </c>
      <c r="K81" s="121">
        <v>0</v>
      </c>
      <c r="L81" s="121">
        <f t="shared" si="32"/>
        <v>0</v>
      </c>
      <c r="M81" s="121">
        <v>0</v>
      </c>
      <c r="N81" s="121">
        <v>0</v>
      </c>
      <c r="O81" s="121">
        <f t="shared" si="33"/>
        <v>0</v>
      </c>
      <c r="P81" s="121">
        <v>0</v>
      </c>
      <c r="Q81" s="121">
        <v>0</v>
      </c>
      <c r="R81" s="121">
        <f t="shared" si="34"/>
        <v>0</v>
      </c>
      <c r="S81" s="121">
        <v>0</v>
      </c>
      <c r="T81" s="121">
        <v>0</v>
      </c>
      <c r="U81" s="121">
        <f t="shared" si="35"/>
        <v>0</v>
      </c>
      <c r="V81" s="121">
        <v>0</v>
      </c>
      <c r="W81" s="121">
        <v>0</v>
      </c>
      <c r="X81" s="121">
        <f t="shared" si="36"/>
        <v>0</v>
      </c>
      <c r="Y81" s="121">
        <v>0</v>
      </c>
      <c r="Z81" s="121">
        <v>0</v>
      </c>
      <c r="AA81" s="121">
        <f t="shared" si="37"/>
        <v>0</v>
      </c>
      <c r="AB81" s="121">
        <v>70871038</v>
      </c>
      <c r="AC81" s="121">
        <v>70871038</v>
      </c>
      <c r="AD81" s="121">
        <f t="shared" si="38"/>
        <v>0</v>
      </c>
      <c r="AE81" s="121">
        <v>0</v>
      </c>
      <c r="AF81" s="121">
        <v>0</v>
      </c>
      <c r="AG81" s="121">
        <f t="shared" si="39"/>
        <v>0</v>
      </c>
      <c r="AH81" s="121">
        <v>0</v>
      </c>
      <c r="AI81" s="121">
        <v>0</v>
      </c>
      <c r="AJ81" s="121">
        <f t="shared" si="40"/>
        <v>0</v>
      </c>
      <c r="AK81" s="120">
        <v>70871038</v>
      </c>
      <c r="AL81" s="120">
        <v>70871038</v>
      </c>
      <c r="AM81" s="121">
        <f t="shared" si="41"/>
        <v>0</v>
      </c>
      <c r="AN81" s="120"/>
      <c r="AO81" s="120"/>
      <c r="AP81" s="121">
        <f t="shared" si="42"/>
        <v>0</v>
      </c>
      <c r="AQ81" s="120"/>
      <c r="AR81" s="120"/>
      <c r="AS81" s="121">
        <f t="shared" si="43"/>
        <v>0</v>
      </c>
      <c r="AT81" s="120"/>
      <c r="AU81" s="120"/>
      <c r="AV81" s="121">
        <f t="shared" si="44"/>
        <v>0</v>
      </c>
      <c r="AW81" s="120"/>
      <c r="AX81" s="120"/>
      <c r="AY81" s="121">
        <f t="shared" si="45"/>
        <v>0</v>
      </c>
      <c r="AZ81" s="122"/>
      <c r="BA81" s="122"/>
      <c r="BB81" s="121">
        <f t="shared" si="46"/>
        <v>0</v>
      </c>
      <c r="BC81" s="120">
        <v>70871038</v>
      </c>
      <c r="BD81" s="120">
        <v>70871038</v>
      </c>
      <c r="BE81" s="121">
        <f t="shared" si="47"/>
        <v>0</v>
      </c>
      <c r="BF81" s="120"/>
      <c r="BG81" s="120"/>
      <c r="BH81" s="121">
        <f t="shared" si="48"/>
        <v>0</v>
      </c>
      <c r="BI81" s="120"/>
      <c r="BJ81" s="120"/>
      <c r="BK81" s="121">
        <f t="shared" si="49"/>
        <v>0</v>
      </c>
      <c r="BL81" s="120"/>
      <c r="BM81" s="120"/>
      <c r="BN81" s="121">
        <f t="shared" si="50"/>
        <v>0</v>
      </c>
      <c r="BO81" s="120"/>
      <c r="BP81" s="120"/>
      <c r="BQ81" s="121">
        <f t="shared" si="51"/>
        <v>0</v>
      </c>
      <c r="BR81" s="123"/>
      <c r="BS81" s="123"/>
      <c r="BT81" s="121">
        <f t="shared" si="52"/>
        <v>0</v>
      </c>
      <c r="BU81" s="123"/>
      <c r="BV81" s="123"/>
      <c r="BW81" s="121">
        <f t="shared" si="53"/>
        <v>0</v>
      </c>
      <c r="BX81" s="120"/>
      <c r="BY81" s="120"/>
      <c r="BZ81" s="121">
        <f t="shared" si="54"/>
        <v>0</v>
      </c>
      <c r="CA81" s="120"/>
      <c r="CB81" s="120"/>
      <c r="CC81" s="121">
        <f t="shared" si="55"/>
        <v>0</v>
      </c>
      <c r="CD81" s="120"/>
      <c r="CE81" s="120"/>
      <c r="CF81" s="121">
        <f t="shared" si="56"/>
        <v>0</v>
      </c>
      <c r="CG81" s="120"/>
      <c r="CH81" s="120"/>
      <c r="CI81" s="121">
        <f t="shared" si="57"/>
        <v>0</v>
      </c>
      <c r="CJ81" s="120"/>
      <c r="CK81" s="120"/>
      <c r="CL81" s="121">
        <f t="shared" si="58"/>
        <v>0</v>
      </c>
      <c r="CM81" s="120"/>
      <c r="CN81" s="120"/>
      <c r="CO81" s="121">
        <f t="shared" si="59"/>
        <v>0</v>
      </c>
    </row>
    <row r="82" spans="1:93" ht="24.95" customHeight="1" x14ac:dyDescent="0.25">
      <c r="A82" s="87"/>
      <c r="B82" s="87"/>
      <c r="C82" s="87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</row>
    <row r="83" spans="1:93" ht="24.95" customHeight="1" x14ac:dyDescent="0.25">
      <c r="A83" s="44"/>
      <c r="B83" s="44"/>
      <c r="C83" s="44"/>
      <c r="D83" s="89"/>
      <c r="E83" s="89"/>
      <c r="F83" s="89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89"/>
      <c r="AL83" s="89"/>
      <c r="AM83" s="89"/>
      <c r="AN83" s="89"/>
      <c r="AO83" s="89"/>
      <c r="AP83" s="89"/>
      <c r="AQ83" s="44"/>
      <c r="AR83" s="44"/>
      <c r="AS83" s="44"/>
      <c r="AT83" s="44"/>
      <c r="AU83" s="44"/>
      <c r="AV83" s="44"/>
      <c r="AW83" s="44"/>
      <c r="AX83" s="44"/>
      <c r="AY83" s="44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5">
        <v>0</v>
      </c>
      <c r="CB83" s="25">
        <v>0</v>
      </c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</row>
    <row r="84" spans="1:93" ht="24.9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89"/>
      <c r="AO84" s="89"/>
      <c r="AP84" s="89"/>
      <c r="AQ84" s="44"/>
      <c r="AR84" s="44"/>
      <c r="AS84" s="44"/>
      <c r="AT84" s="90"/>
      <c r="AU84" s="90"/>
      <c r="AV84" s="90"/>
      <c r="AW84" s="90"/>
      <c r="AX84" s="90"/>
      <c r="AY84" s="90"/>
      <c r="BL84" s="23"/>
      <c r="BM84" s="23"/>
      <c r="BN84" s="23"/>
      <c r="BO84" s="91"/>
      <c r="BP84" s="91"/>
      <c r="BQ84" s="91"/>
      <c r="BR84" s="23"/>
      <c r="BS84" s="23"/>
      <c r="BT84" s="23"/>
      <c r="BU84" s="115"/>
      <c r="BV84" s="115"/>
      <c r="BW84" s="115"/>
      <c r="BX84" s="23"/>
      <c r="BY84" s="23"/>
      <c r="BZ84" s="23"/>
      <c r="CA84" s="91"/>
      <c r="CB84" s="91"/>
      <c r="CC84" s="91"/>
      <c r="CD84" s="91"/>
      <c r="CE84" s="91"/>
      <c r="CF84" s="91"/>
      <c r="CG84" s="91"/>
      <c r="CH84" s="91"/>
      <c r="CI84" s="91"/>
      <c r="CJ84" s="23"/>
      <c r="CK84" s="23"/>
      <c r="CL84" s="23"/>
      <c r="CM84" s="91"/>
      <c r="CN84" s="91"/>
      <c r="CO84" s="91"/>
    </row>
    <row r="85" spans="1:93" ht="24.95" customHeight="1" x14ac:dyDescent="0.25">
      <c r="A85" s="92"/>
      <c r="B85" s="92"/>
      <c r="D85" s="92"/>
      <c r="E85" s="92"/>
      <c r="F85" s="92"/>
      <c r="P85" s="93"/>
      <c r="Q85" s="93"/>
      <c r="R85" s="93"/>
      <c r="S85" s="23"/>
      <c r="T85" s="23"/>
      <c r="U85" s="23"/>
      <c r="V85" s="23"/>
      <c r="W85" s="23"/>
      <c r="X85" s="23"/>
      <c r="AK85" s="92"/>
      <c r="AL85" s="92"/>
      <c r="AM85" s="92"/>
      <c r="AT85" s="93"/>
      <c r="AU85" s="93"/>
      <c r="AV85" s="93"/>
      <c r="AW85" s="93"/>
      <c r="AX85" s="93"/>
      <c r="AY85" s="93"/>
      <c r="BL85" s="92"/>
      <c r="BM85" s="92"/>
      <c r="BN85" s="92"/>
      <c r="BO85" s="93"/>
      <c r="BP85" s="93"/>
      <c r="BQ85" s="93"/>
      <c r="BR85" s="92"/>
      <c r="BS85" s="92"/>
      <c r="BT85" s="92"/>
      <c r="BU85" s="93"/>
      <c r="BV85" s="93"/>
      <c r="BW85" s="93"/>
      <c r="BX85" s="92"/>
      <c r="BY85" s="92"/>
      <c r="BZ85" s="92"/>
      <c r="CA85" s="93"/>
      <c r="CB85" s="93"/>
      <c r="CC85" s="93"/>
      <c r="CD85" s="93"/>
      <c r="CE85" s="93"/>
      <c r="CF85" s="93"/>
      <c r="CG85" s="93"/>
      <c r="CH85" s="93"/>
      <c r="CI85" s="93"/>
      <c r="CJ85" s="92"/>
      <c r="CK85" s="92"/>
      <c r="CL85" s="92"/>
      <c r="CM85" s="93"/>
      <c r="CN85" s="93"/>
      <c r="CO85" s="93"/>
    </row>
    <row r="86" spans="1:93" ht="24.95" customHeight="1" x14ac:dyDescent="0.25">
      <c r="A86" s="94"/>
      <c r="B86" s="94"/>
      <c r="D86" s="92"/>
      <c r="E86" s="92"/>
      <c r="F86" s="92"/>
      <c r="P86" s="93"/>
      <c r="Q86" s="93"/>
      <c r="R86" s="93"/>
      <c r="S86" s="23"/>
      <c r="T86" s="23"/>
      <c r="U86" s="23"/>
      <c r="V86" s="23"/>
      <c r="W86" s="23"/>
      <c r="X86" s="23"/>
      <c r="AK86" s="92"/>
      <c r="AL86" s="92"/>
      <c r="AM86" s="92"/>
      <c r="AT86" s="93"/>
      <c r="AU86" s="93"/>
      <c r="AV86" s="93"/>
      <c r="AW86" s="93"/>
      <c r="AX86" s="93"/>
      <c r="AY86" s="93"/>
      <c r="BL86" s="92"/>
      <c r="BM86" s="92"/>
      <c r="BN86" s="92"/>
      <c r="BO86" s="93"/>
      <c r="BP86" s="93"/>
      <c r="BQ86" s="93"/>
      <c r="BR86" s="92"/>
      <c r="BS86" s="92"/>
      <c r="BT86" s="92"/>
      <c r="BU86" s="93"/>
      <c r="BV86" s="93"/>
      <c r="BW86" s="93"/>
      <c r="BX86" s="92"/>
      <c r="BY86" s="92"/>
      <c r="BZ86" s="92"/>
      <c r="CA86" s="93"/>
      <c r="CB86" s="93"/>
      <c r="CC86" s="93"/>
      <c r="CD86" s="93"/>
      <c r="CE86" s="93"/>
      <c r="CF86" s="93"/>
      <c r="CG86" s="93"/>
      <c r="CH86" s="93"/>
      <c r="CI86" s="93"/>
      <c r="CJ86" s="92"/>
      <c r="CK86" s="92"/>
      <c r="CL86" s="92"/>
      <c r="CM86" s="93"/>
      <c r="CN86" s="93"/>
      <c r="CO86" s="93"/>
    </row>
    <row r="87" spans="1:93" ht="24.95" customHeight="1" x14ac:dyDescent="0.25">
      <c r="A87" s="94"/>
      <c r="B87" s="94"/>
      <c r="D87" s="94"/>
      <c r="E87" s="94"/>
      <c r="F87" s="94"/>
      <c r="P87" s="90"/>
      <c r="Q87" s="90"/>
      <c r="R87" s="90"/>
      <c r="S87" s="23"/>
      <c r="T87" s="23"/>
      <c r="U87" s="23"/>
      <c r="V87" s="23"/>
      <c r="W87" s="23"/>
      <c r="X87" s="23"/>
      <c r="AK87" s="94"/>
      <c r="AL87" s="94"/>
      <c r="AM87" s="94"/>
      <c r="AT87" s="90"/>
      <c r="AU87" s="90"/>
      <c r="AV87" s="90"/>
      <c r="AW87" s="90"/>
      <c r="AX87" s="90"/>
      <c r="AY87" s="90"/>
      <c r="BL87" s="94"/>
      <c r="BM87" s="94"/>
      <c r="BN87" s="94"/>
      <c r="BO87" s="91"/>
      <c r="BP87" s="91"/>
      <c r="BQ87" s="91"/>
      <c r="BR87" s="116"/>
      <c r="BS87" s="116"/>
      <c r="BT87" s="116"/>
      <c r="BU87" s="115"/>
      <c r="BV87" s="115"/>
      <c r="BW87" s="115"/>
      <c r="BX87" s="94"/>
      <c r="BY87" s="94"/>
      <c r="BZ87" s="94"/>
      <c r="CA87" s="91"/>
      <c r="CB87" s="91"/>
      <c r="CC87" s="91"/>
      <c r="CD87" s="91"/>
      <c r="CE87" s="91"/>
      <c r="CF87" s="91"/>
      <c r="CG87" s="91"/>
      <c r="CH87" s="91"/>
      <c r="CI87" s="91"/>
      <c r="CJ87" s="94"/>
      <c r="CK87" s="94"/>
      <c r="CL87" s="94"/>
      <c r="CM87" s="91"/>
      <c r="CN87" s="91"/>
      <c r="CO87" s="91"/>
    </row>
    <row r="88" spans="1:93" ht="24.9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</row>
    <row r="89" spans="1:93" ht="24.95" customHeight="1" x14ac:dyDescent="0.25">
      <c r="A89" s="92"/>
      <c r="B89" s="92"/>
      <c r="D89" s="92"/>
      <c r="E89" s="92"/>
      <c r="F89" s="92"/>
      <c r="P89" s="93"/>
      <c r="Q89" s="93"/>
      <c r="R89" s="93"/>
      <c r="S89" s="23"/>
      <c r="T89" s="23"/>
      <c r="U89" s="23"/>
      <c r="V89" s="23"/>
      <c r="W89" s="23"/>
      <c r="X89" s="23"/>
      <c r="AK89" s="92"/>
      <c r="AL89" s="92"/>
      <c r="AM89" s="92"/>
      <c r="AT89" s="93"/>
      <c r="AU89" s="93"/>
      <c r="AV89" s="93"/>
      <c r="AW89" s="93"/>
      <c r="AX89" s="93"/>
      <c r="AY89" s="93"/>
      <c r="BL89" s="92"/>
      <c r="BM89" s="92"/>
      <c r="BN89" s="92"/>
      <c r="BO89" s="95"/>
      <c r="BP89" s="95"/>
      <c r="BQ89" s="95"/>
      <c r="BR89" s="92"/>
      <c r="BS89" s="92"/>
      <c r="BT89" s="92"/>
      <c r="BU89" s="95"/>
      <c r="BV89" s="95"/>
      <c r="BW89" s="95"/>
      <c r="BX89" s="92"/>
      <c r="BY89" s="92"/>
      <c r="BZ89" s="92"/>
      <c r="CA89" s="95"/>
      <c r="CB89" s="95"/>
      <c r="CC89" s="95"/>
      <c r="CD89" s="95"/>
      <c r="CE89" s="95"/>
      <c r="CF89" s="95"/>
      <c r="CG89" s="95"/>
      <c r="CH89" s="95"/>
      <c r="CI89" s="95"/>
      <c r="CJ89" s="92"/>
      <c r="CK89" s="92"/>
      <c r="CL89" s="92"/>
      <c r="CM89" s="95"/>
      <c r="CN89" s="95"/>
      <c r="CO89" s="95"/>
    </row>
    <row r="90" spans="1:93" ht="24.95" customHeight="1" x14ac:dyDescent="0.25">
      <c r="A90" s="94"/>
      <c r="B90" s="9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117"/>
      <c r="AU90" s="117"/>
      <c r="AV90" s="117"/>
      <c r="AW90" s="117"/>
      <c r="AX90" s="117"/>
      <c r="AY90" s="117"/>
      <c r="BL90" s="23"/>
      <c r="BM90" s="23"/>
      <c r="BN90" s="23"/>
      <c r="BO90" s="96"/>
      <c r="BP90" s="96"/>
      <c r="BQ90" s="96"/>
      <c r="BR90" s="23"/>
      <c r="BS90" s="23"/>
      <c r="BT90" s="23"/>
      <c r="BU90" s="96"/>
      <c r="BV90" s="96"/>
      <c r="BW90" s="96"/>
      <c r="BX90" s="23"/>
      <c r="BY90" s="23"/>
      <c r="BZ90" s="23"/>
      <c r="CA90" s="96"/>
      <c r="CB90" s="96"/>
      <c r="CC90" s="96"/>
      <c r="CD90" s="96"/>
      <c r="CE90" s="96"/>
      <c r="CF90" s="96"/>
      <c r="CG90" s="96"/>
      <c r="CH90" s="96"/>
      <c r="CI90" s="96"/>
      <c r="CJ90" s="23"/>
      <c r="CK90" s="23"/>
      <c r="CL90" s="23"/>
      <c r="CM90" s="96"/>
      <c r="CN90" s="96"/>
      <c r="CO90" s="96"/>
    </row>
  </sheetData>
  <mergeCells count="49">
    <mergeCell ref="CG5:CI5"/>
    <mergeCell ref="BC5:BE5"/>
    <mergeCell ref="AZ4:BI4"/>
    <mergeCell ref="BF5:BH5"/>
    <mergeCell ref="BI5:BK5"/>
    <mergeCell ref="AZ5:BB5"/>
    <mergeCell ref="A3:A6"/>
    <mergeCell ref="BX4:BZ5"/>
    <mergeCell ref="CA5:CC5"/>
    <mergeCell ref="CD5:CF5"/>
    <mergeCell ref="AK4:AM5"/>
    <mergeCell ref="AN5:AP5"/>
    <mergeCell ref="AQ5:AS5"/>
    <mergeCell ref="AT5:AV5"/>
    <mergeCell ref="AW5:AY5"/>
    <mergeCell ref="AT4:AY4"/>
    <mergeCell ref="P5:R5"/>
    <mergeCell ref="BO5:BQ5"/>
    <mergeCell ref="CM5:CO5"/>
    <mergeCell ref="CM4:CO4"/>
    <mergeCell ref="CJ3:CO3"/>
    <mergeCell ref="B3:B6"/>
    <mergeCell ref="C3:C6"/>
    <mergeCell ref="BX3:CI3"/>
    <mergeCell ref="CJ4:CL5"/>
    <mergeCell ref="BL3:BQ3"/>
    <mergeCell ref="BO4:BQ4"/>
    <mergeCell ref="BR4:BT5"/>
    <mergeCell ref="BU4:BW4"/>
    <mergeCell ref="BU5:BW5"/>
    <mergeCell ref="BR3:BW3"/>
    <mergeCell ref="CA4:CG4"/>
    <mergeCell ref="BL4:BN5"/>
    <mergeCell ref="S5:U5"/>
    <mergeCell ref="V5:X5"/>
    <mergeCell ref="P4:X4"/>
    <mergeCell ref="Y4:AH4"/>
    <mergeCell ref="AK3:BI3"/>
    <mergeCell ref="D3:AH3"/>
    <mergeCell ref="AN4:AQ4"/>
    <mergeCell ref="D4:F5"/>
    <mergeCell ref="G5:I5"/>
    <mergeCell ref="J5:L5"/>
    <mergeCell ref="M5:O5"/>
    <mergeCell ref="G4:O4"/>
    <mergeCell ref="Y5:AA5"/>
    <mergeCell ref="AB5:AD5"/>
    <mergeCell ref="AH5:AJ5"/>
    <mergeCell ref="AE5:AG5"/>
  </mergeCells>
  <pageMargins left="0.31496062992126" right="0" top="0.31" bottom="0.31" header="0.2" footer="0.2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319"/>
  <sheetViews>
    <sheetView showGridLines="0" topLeftCell="A3" zoomScaleNormal="100" workbookViewId="0">
      <pane xSplit="5" ySplit="4" topLeftCell="G278" activePane="bottomRight" state="frozen"/>
      <selection activeCell="A3" sqref="A3"/>
      <selection pane="topRight" activeCell="F3" sqref="F3"/>
      <selection pane="bottomLeft" activeCell="A9" sqref="A9"/>
      <selection pane="bottomRight" activeCell="AN11" sqref="AN11"/>
    </sheetView>
  </sheetViews>
  <sheetFormatPr defaultColWidth="9.28515625" defaultRowHeight="12" x14ac:dyDescent="0.25"/>
  <cols>
    <col min="1" max="4" width="6" style="23" customWidth="1"/>
    <col min="5" max="5" width="31.140625" style="23" customWidth="1"/>
    <col min="6" max="6" width="12.42578125" style="25" hidden="1" customWidth="1"/>
    <col min="7" max="7" width="12.42578125" style="25" customWidth="1"/>
    <col min="8" max="8" width="12.42578125" style="25" hidden="1" customWidth="1"/>
    <col min="9" max="9" width="12.140625" style="53" hidden="1" customWidth="1"/>
    <col min="10" max="10" width="12.7109375" style="53" customWidth="1"/>
    <col min="11" max="12" width="12.140625" style="53" hidden="1" customWidth="1"/>
    <col min="13" max="13" width="12.5703125" style="53" customWidth="1"/>
    <col min="14" max="14" width="12.140625" style="53" hidden="1" customWidth="1"/>
    <col min="15" max="15" width="12.28515625" style="25" hidden="1" customWidth="1"/>
    <col min="16" max="16" width="13" style="25" customWidth="1"/>
    <col min="17" max="17" width="12.28515625" style="25" hidden="1" customWidth="1"/>
    <col min="18" max="18" width="12.42578125" style="25" hidden="1" customWidth="1"/>
    <col min="19" max="19" width="12.42578125" style="25" customWidth="1"/>
    <col min="20" max="20" width="12.42578125" style="25" hidden="1" customWidth="1"/>
    <col min="21" max="21" width="12.140625" style="25" hidden="1" customWidth="1"/>
    <col min="22" max="22" width="12.5703125" style="25" customWidth="1"/>
    <col min="23" max="24" width="12.140625" style="25" hidden="1" customWidth="1"/>
    <col min="25" max="25" width="12.42578125" style="25" customWidth="1"/>
    <col min="26" max="26" width="12.140625" style="25" hidden="1" customWidth="1"/>
    <col min="27" max="27" width="12.28515625" style="25" hidden="1" customWidth="1"/>
    <col min="28" max="28" width="13.42578125" style="25" customWidth="1"/>
    <col min="29" max="29" width="12.28515625" style="25" hidden="1" customWidth="1"/>
    <col min="30" max="32" width="12.42578125" style="25" hidden="1" customWidth="1"/>
    <col min="33" max="33" width="12.140625" style="25" hidden="1" customWidth="1"/>
    <col min="34" max="34" width="15.5703125" style="25" customWidth="1"/>
    <col min="35" max="35" width="12.140625" style="25" hidden="1" customWidth="1"/>
    <col min="36" max="36" width="12.42578125" style="25" hidden="1" customWidth="1"/>
    <col min="37" max="37" width="12.42578125" style="25" customWidth="1"/>
    <col min="38" max="38" width="12.42578125" style="25" hidden="1" customWidth="1"/>
    <col min="39" max="39" width="12.140625" style="25" hidden="1" customWidth="1"/>
    <col min="40" max="40" width="12.140625" style="25" customWidth="1"/>
    <col min="41" max="41" width="12.140625" style="25" hidden="1" customWidth="1"/>
    <col min="42" max="42" width="12.42578125" style="25" hidden="1" customWidth="1"/>
    <col min="43" max="43" width="12.42578125" style="25" customWidth="1"/>
    <col min="44" max="44" width="12.42578125" style="25" hidden="1" customWidth="1"/>
    <col min="45" max="45" width="12.140625" style="25" hidden="1" customWidth="1"/>
    <col min="46" max="46" width="12.140625" style="25" customWidth="1"/>
    <col min="47" max="48" width="12.140625" style="25" hidden="1" customWidth="1"/>
    <col min="49" max="49" width="12.140625" style="25" customWidth="1"/>
    <col min="50" max="50" width="12.140625" style="25" hidden="1" customWidth="1"/>
    <col min="51" max="51" width="12.42578125" style="25" hidden="1" customWidth="1"/>
    <col min="52" max="52" width="12.42578125" style="25" customWidth="1"/>
    <col min="53" max="53" width="12.42578125" style="25" hidden="1" customWidth="1"/>
    <col min="54" max="54" width="12.140625" style="25" hidden="1" customWidth="1"/>
    <col min="55" max="55" width="12.140625" style="25" customWidth="1"/>
    <col min="56" max="57" width="12.140625" style="25" hidden="1" customWidth="1"/>
    <col min="58" max="58" width="12.140625" style="25" customWidth="1"/>
    <col min="59" max="59" width="12.140625" style="25" hidden="1" customWidth="1"/>
    <col min="60" max="60" width="14.42578125" style="23" customWidth="1"/>
    <col min="61" max="16384" width="9.28515625" style="23"/>
  </cols>
  <sheetData>
    <row r="1" spans="1:60" s="30" customFormat="1" x14ac:dyDescent="0.25">
      <c r="A1" s="29" t="s">
        <v>125</v>
      </c>
      <c r="C1" s="29"/>
      <c r="D1" s="29"/>
      <c r="I1" s="52"/>
      <c r="J1" s="52"/>
      <c r="K1" s="52"/>
      <c r="L1" s="52"/>
      <c r="M1" s="52"/>
      <c r="N1" s="52"/>
    </row>
    <row r="2" spans="1:60" x14ac:dyDescent="0.25">
      <c r="A2" s="172"/>
      <c r="B2" s="172"/>
      <c r="C2" s="172"/>
      <c r="D2" s="172"/>
      <c r="E2" s="172"/>
      <c r="F2" s="172"/>
      <c r="G2" s="172"/>
      <c r="H2" s="172"/>
      <c r="I2" s="172"/>
      <c r="J2" s="23"/>
      <c r="K2" s="23"/>
      <c r="L2" s="51"/>
      <c r="M2" s="51"/>
      <c r="N2" s="51"/>
      <c r="O2" s="59"/>
      <c r="P2" s="59"/>
      <c r="Q2" s="59"/>
      <c r="R2" s="59"/>
      <c r="S2" s="59"/>
      <c r="T2" s="59"/>
      <c r="U2" s="59"/>
      <c r="V2" s="59"/>
      <c r="W2" s="59"/>
      <c r="X2" s="23"/>
      <c r="Y2" s="23"/>
      <c r="Z2" s="23"/>
      <c r="AA2" s="59"/>
      <c r="AB2" s="59"/>
      <c r="AC2" s="59"/>
      <c r="AD2" s="59"/>
      <c r="AE2" s="59"/>
      <c r="AF2" s="59"/>
      <c r="AG2" s="23"/>
      <c r="AH2" s="23"/>
      <c r="AI2" s="23"/>
      <c r="AJ2" s="59"/>
      <c r="AK2" s="59"/>
      <c r="AL2" s="59"/>
      <c r="AM2" s="23"/>
      <c r="AN2" s="23"/>
      <c r="AO2" s="23"/>
      <c r="AP2" s="59"/>
      <c r="AQ2" s="59"/>
      <c r="AR2" s="59"/>
      <c r="AS2" s="23"/>
      <c r="AT2" s="23"/>
      <c r="AU2" s="23"/>
      <c r="AV2" s="23"/>
      <c r="AW2" s="23"/>
      <c r="AX2" s="23"/>
      <c r="AY2" s="59"/>
      <c r="AZ2" s="59"/>
      <c r="BA2" s="59"/>
      <c r="BB2" s="23"/>
      <c r="BC2" s="23"/>
      <c r="BD2" s="23"/>
      <c r="BE2" s="23"/>
      <c r="BF2" s="23"/>
      <c r="BG2" s="23"/>
    </row>
    <row r="3" spans="1:60" s="30" customFormat="1" x14ac:dyDescent="0.25">
      <c r="A3" s="29"/>
      <c r="C3" s="29"/>
      <c r="D3" s="29"/>
      <c r="F3" s="99"/>
      <c r="G3" s="99"/>
      <c r="H3" s="99"/>
      <c r="I3" s="98"/>
      <c r="J3" s="98"/>
      <c r="K3" s="98"/>
      <c r="L3" s="52"/>
      <c r="M3" s="52"/>
      <c r="N3" s="52"/>
      <c r="AM3" s="65"/>
      <c r="AN3" s="65"/>
      <c r="AO3" s="65"/>
    </row>
    <row r="4" spans="1:60" s="26" customFormat="1" ht="35.25" customHeight="1" x14ac:dyDescent="0.25">
      <c r="A4" s="176" t="s">
        <v>67</v>
      </c>
      <c r="B4" s="176" t="s">
        <v>68</v>
      </c>
      <c r="C4" s="176" t="s">
        <v>69</v>
      </c>
      <c r="D4" s="176" t="s">
        <v>70</v>
      </c>
      <c r="E4" s="176" t="s">
        <v>71</v>
      </c>
      <c r="F4" s="177" t="s">
        <v>210</v>
      </c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 t="s">
        <v>205</v>
      </c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271" t="s">
        <v>207</v>
      </c>
      <c r="AE4" s="271"/>
      <c r="AF4" s="271"/>
      <c r="AG4" s="271"/>
      <c r="AH4" s="271"/>
      <c r="AI4" s="272"/>
      <c r="AJ4" s="271" t="s">
        <v>215</v>
      </c>
      <c r="AK4" s="271"/>
      <c r="AL4" s="271"/>
      <c r="AM4" s="271"/>
      <c r="AN4" s="271"/>
      <c r="AO4" s="271"/>
      <c r="AP4" s="185" t="s">
        <v>213</v>
      </c>
      <c r="AQ4" s="186"/>
      <c r="AR4" s="186"/>
      <c r="AS4" s="186"/>
      <c r="AT4" s="186"/>
      <c r="AU4" s="186"/>
      <c r="AV4" s="186"/>
      <c r="AW4" s="186"/>
      <c r="AX4" s="177"/>
      <c r="AY4" s="185" t="s">
        <v>214</v>
      </c>
      <c r="AZ4" s="186"/>
      <c r="BA4" s="186"/>
      <c r="BB4" s="186"/>
      <c r="BC4" s="186"/>
      <c r="BD4" s="186"/>
      <c r="BE4" s="186"/>
      <c r="BF4" s="186"/>
      <c r="BG4" s="177"/>
    </row>
    <row r="5" spans="1:60" ht="24" customHeight="1" x14ac:dyDescent="0.25">
      <c r="A5" s="176"/>
      <c r="B5" s="176"/>
      <c r="C5" s="176"/>
      <c r="D5" s="176"/>
      <c r="E5" s="176"/>
      <c r="F5" s="180" t="s">
        <v>72</v>
      </c>
      <c r="G5" s="180"/>
      <c r="H5" s="181"/>
      <c r="I5" s="187" t="s">
        <v>170</v>
      </c>
      <c r="J5" s="188"/>
      <c r="K5" s="189"/>
      <c r="L5" s="179" t="s">
        <v>169</v>
      </c>
      <c r="M5" s="180"/>
      <c r="N5" s="181"/>
      <c r="O5" s="179" t="s">
        <v>216</v>
      </c>
      <c r="P5" s="180"/>
      <c r="Q5" s="193"/>
      <c r="R5" s="179" t="s">
        <v>72</v>
      </c>
      <c r="S5" s="180"/>
      <c r="T5" s="181"/>
      <c r="U5" s="187" t="s">
        <v>170</v>
      </c>
      <c r="V5" s="188"/>
      <c r="W5" s="189"/>
      <c r="X5" s="187" t="s">
        <v>169</v>
      </c>
      <c r="Y5" s="188"/>
      <c r="Z5" s="189"/>
      <c r="AA5" s="187" t="s">
        <v>216</v>
      </c>
      <c r="AB5" s="188"/>
      <c r="AC5" s="189"/>
      <c r="AD5" s="179" t="s">
        <v>72</v>
      </c>
      <c r="AE5" s="180"/>
      <c r="AF5" s="181"/>
      <c r="AG5" s="187" t="s">
        <v>170</v>
      </c>
      <c r="AH5" s="188"/>
      <c r="AI5" s="268"/>
      <c r="AJ5" s="166" t="s">
        <v>72</v>
      </c>
      <c r="AK5" s="166"/>
      <c r="AL5" s="166"/>
      <c r="AM5" s="269" t="s">
        <v>170</v>
      </c>
      <c r="AN5" s="188"/>
      <c r="AO5" s="189"/>
      <c r="AP5" s="179" t="s">
        <v>72</v>
      </c>
      <c r="AQ5" s="180"/>
      <c r="AR5" s="181"/>
      <c r="AS5" s="179" t="s">
        <v>169</v>
      </c>
      <c r="AT5" s="180"/>
      <c r="AU5" s="181"/>
      <c r="AV5" s="179" t="s">
        <v>216</v>
      </c>
      <c r="AW5" s="180"/>
      <c r="AX5" s="181"/>
      <c r="AY5" s="179" t="s">
        <v>72</v>
      </c>
      <c r="AZ5" s="180"/>
      <c r="BA5" s="181"/>
      <c r="BB5" s="179" t="s">
        <v>169</v>
      </c>
      <c r="BC5" s="180"/>
      <c r="BD5" s="181"/>
      <c r="BE5" s="179" t="s">
        <v>216</v>
      </c>
      <c r="BF5" s="180"/>
      <c r="BG5" s="181"/>
    </row>
    <row r="6" spans="1:60" ht="24" customHeight="1" x14ac:dyDescent="0.25">
      <c r="A6" s="176"/>
      <c r="B6" s="176"/>
      <c r="C6" s="176"/>
      <c r="D6" s="176"/>
      <c r="E6" s="176"/>
      <c r="F6" s="183"/>
      <c r="G6" s="183"/>
      <c r="H6" s="184"/>
      <c r="I6" s="179"/>
      <c r="J6" s="180"/>
      <c r="K6" s="181"/>
      <c r="L6" s="182"/>
      <c r="M6" s="183"/>
      <c r="N6" s="184"/>
      <c r="O6" s="182"/>
      <c r="P6" s="183"/>
      <c r="Q6" s="194"/>
      <c r="R6" s="182"/>
      <c r="S6" s="183"/>
      <c r="T6" s="184"/>
      <c r="U6" s="179"/>
      <c r="V6" s="180"/>
      <c r="W6" s="181"/>
      <c r="X6" s="190"/>
      <c r="Y6" s="191"/>
      <c r="Z6" s="192"/>
      <c r="AA6" s="190"/>
      <c r="AB6" s="191"/>
      <c r="AC6" s="192"/>
      <c r="AD6" s="182"/>
      <c r="AE6" s="183"/>
      <c r="AF6" s="184"/>
      <c r="AG6" s="179"/>
      <c r="AH6" s="180"/>
      <c r="AI6" s="193"/>
      <c r="AJ6" s="166"/>
      <c r="AK6" s="166"/>
      <c r="AL6" s="166"/>
      <c r="AM6" s="270"/>
      <c r="AN6" s="191"/>
      <c r="AO6" s="192"/>
      <c r="AP6" s="182"/>
      <c r="AQ6" s="183"/>
      <c r="AR6" s="184"/>
      <c r="AS6" s="182"/>
      <c r="AT6" s="183"/>
      <c r="AU6" s="184"/>
      <c r="AV6" s="182"/>
      <c r="AW6" s="183"/>
      <c r="AX6" s="184"/>
      <c r="AY6" s="182"/>
      <c r="AZ6" s="183"/>
      <c r="BA6" s="184"/>
      <c r="BB6" s="182"/>
      <c r="BC6" s="183"/>
      <c r="BD6" s="184"/>
      <c r="BE6" s="182"/>
      <c r="BF6" s="183"/>
      <c r="BG6" s="184"/>
      <c r="BH6" s="1"/>
    </row>
    <row r="7" spans="1:60" s="37" customFormat="1" ht="18" customHeight="1" x14ac:dyDescent="0.25">
      <c r="A7" s="34"/>
      <c r="B7" s="34"/>
      <c r="C7" s="34"/>
      <c r="D7" s="34"/>
      <c r="E7" s="35" t="s">
        <v>168</v>
      </c>
      <c r="F7" s="36">
        <v>15866685681</v>
      </c>
      <c r="G7" s="36">
        <v>15866685681</v>
      </c>
      <c r="H7" s="145">
        <f>F7-G7</f>
        <v>0</v>
      </c>
      <c r="I7" s="36">
        <v>9061581353</v>
      </c>
      <c r="J7" s="36">
        <v>9061581353</v>
      </c>
      <c r="K7" s="145">
        <f>I7-J7</f>
        <v>0</v>
      </c>
      <c r="L7" s="36">
        <v>6790504328</v>
      </c>
      <c r="M7" s="36">
        <v>6790504328</v>
      </c>
      <c r="N7" s="145">
        <f>L7-M7</f>
        <v>0</v>
      </c>
      <c r="O7" s="36">
        <v>14600000</v>
      </c>
      <c r="P7" s="36">
        <v>14600000</v>
      </c>
      <c r="Q7" s="145">
        <f>O7-P7</f>
        <v>0</v>
      </c>
      <c r="R7" s="36">
        <v>7974223353</v>
      </c>
      <c r="S7" s="36">
        <v>7974223353</v>
      </c>
      <c r="T7" s="145">
        <f>R7-S7</f>
        <v>0</v>
      </c>
      <c r="U7" s="36">
        <v>6249581353</v>
      </c>
      <c r="V7" s="36">
        <v>6249581353</v>
      </c>
      <c r="W7" s="145">
        <f>U7-V7</f>
        <v>0</v>
      </c>
      <c r="X7" s="36">
        <v>1724642000</v>
      </c>
      <c r="Y7" s="36">
        <v>1724642000</v>
      </c>
      <c r="Z7" s="145">
        <f>X7-Y7</f>
        <v>0</v>
      </c>
      <c r="AA7" s="145">
        <v>0</v>
      </c>
      <c r="AB7" s="145">
        <v>0</v>
      </c>
      <c r="AC7" s="145">
        <f>AA7-AB7</f>
        <v>0</v>
      </c>
      <c r="AD7" s="36">
        <v>2812000000</v>
      </c>
      <c r="AE7" s="36">
        <v>2812000000</v>
      </c>
      <c r="AF7" s="145">
        <f>AD7-AE7</f>
        <v>0</v>
      </c>
      <c r="AG7" s="36">
        <v>2812000000</v>
      </c>
      <c r="AH7" s="36">
        <v>2812000000</v>
      </c>
      <c r="AI7" s="145">
        <f>AG7-AH7</f>
        <v>0</v>
      </c>
      <c r="AJ7" s="145">
        <v>0</v>
      </c>
      <c r="AK7" s="145">
        <v>0</v>
      </c>
      <c r="AL7" s="145">
        <f>AJ7-AK7</f>
        <v>0</v>
      </c>
      <c r="AM7" s="145">
        <v>0</v>
      </c>
      <c r="AN7" s="145">
        <v>0</v>
      </c>
      <c r="AO7" s="145">
        <f>AM7-AN7</f>
        <v>0</v>
      </c>
      <c r="AP7" s="36">
        <v>2771529572</v>
      </c>
      <c r="AQ7" s="36">
        <v>2771529572</v>
      </c>
      <c r="AR7" s="145">
        <f>AP7-AQ7</f>
        <v>0</v>
      </c>
      <c r="AS7" s="36">
        <v>2764729572</v>
      </c>
      <c r="AT7" s="36">
        <v>2764729572</v>
      </c>
      <c r="AU7" s="145">
        <f>AS7-AT7</f>
        <v>0</v>
      </c>
      <c r="AV7" s="36">
        <v>6800000</v>
      </c>
      <c r="AW7" s="36">
        <v>6800000</v>
      </c>
      <c r="AX7" s="145">
        <f>AV7-AW7</f>
        <v>0</v>
      </c>
      <c r="AY7" s="36">
        <v>2308932756</v>
      </c>
      <c r="AZ7" s="36">
        <v>2308932756</v>
      </c>
      <c r="BA7" s="145">
        <f>AY7-AZ7</f>
        <v>0</v>
      </c>
      <c r="BB7" s="36">
        <v>2301132756</v>
      </c>
      <c r="BC7" s="36">
        <v>2301132756</v>
      </c>
      <c r="BD7" s="145">
        <f>BB7-BC7</f>
        <v>0</v>
      </c>
      <c r="BE7" s="36">
        <v>7800000</v>
      </c>
      <c r="BF7" s="36">
        <v>7800000</v>
      </c>
      <c r="BG7" s="145">
        <f>BE7-BF7</f>
        <v>0</v>
      </c>
    </row>
    <row r="8" spans="1:60" s="37" customFormat="1" ht="18" customHeight="1" x14ac:dyDescent="0.25">
      <c r="A8" s="38" t="s">
        <v>241</v>
      </c>
      <c r="B8" s="38" t="s">
        <v>235</v>
      </c>
      <c r="C8" s="39"/>
      <c r="D8" s="39"/>
      <c r="E8" s="39" t="s">
        <v>238</v>
      </c>
      <c r="F8" s="40">
        <v>7974223353</v>
      </c>
      <c r="G8" s="40">
        <v>7974223353</v>
      </c>
      <c r="H8" s="41">
        <f t="shared" ref="H8:H71" si="0">F8-G8</f>
        <v>0</v>
      </c>
      <c r="I8" s="40">
        <v>6249581353</v>
      </c>
      <c r="J8" s="40">
        <v>6249581353</v>
      </c>
      <c r="K8" s="41">
        <f t="shared" ref="K8:K71" si="1">I8-J8</f>
        <v>0</v>
      </c>
      <c r="L8" s="40">
        <v>1724642000</v>
      </c>
      <c r="M8" s="40">
        <v>1724642000</v>
      </c>
      <c r="N8" s="41">
        <f t="shared" ref="N8:N71" si="2">L8-M8</f>
        <v>0</v>
      </c>
      <c r="O8" s="40"/>
      <c r="P8" s="40">
        <v>0</v>
      </c>
      <c r="Q8" s="41">
        <f t="shared" ref="Q8:Q71" si="3">O8-P8</f>
        <v>0</v>
      </c>
      <c r="R8" s="40">
        <v>7974223353</v>
      </c>
      <c r="S8" s="40">
        <v>7974223353</v>
      </c>
      <c r="T8" s="41">
        <f t="shared" ref="T8:T71" si="4">R8-S8</f>
        <v>0</v>
      </c>
      <c r="U8" s="40">
        <v>6249581353</v>
      </c>
      <c r="V8" s="40">
        <v>6249581353</v>
      </c>
      <c r="W8" s="41">
        <f t="shared" ref="W8:W71" si="5">U8-V8</f>
        <v>0</v>
      </c>
      <c r="X8" s="40">
        <v>1724642000</v>
      </c>
      <c r="Y8" s="40">
        <v>1724642000</v>
      </c>
      <c r="Z8" s="41">
        <f t="shared" ref="Z8:Z71" si="6">X8-Y8</f>
        <v>0</v>
      </c>
      <c r="AA8" s="135"/>
      <c r="AB8" s="135"/>
      <c r="AC8" s="41">
        <f t="shared" ref="AC8:AC71" si="7">AA8-AB8</f>
        <v>0</v>
      </c>
      <c r="AD8" s="40"/>
      <c r="AE8" s="40"/>
      <c r="AF8" s="41">
        <f t="shared" ref="AF8:AF71" si="8">AD8-AE8</f>
        <v>0</v>
      </c>
      <c r="AG8" s="40"/>
      <c r="AH8" s="40"/>
      <c r="AI8" s="41">
        <f t="shared" ref="AI8:AI71" si="9">AG8-AH8</f>
        <v>0</v>
      </c>
      <c r="AJ8" s="40"/>
      <c r="AK8" s="40"/>
      <c r="AL8" s="41">
        <f t="shared" ref="AL8:AL71" si="10">AJ8-AK8</f>
        <v>0</v>
      </c>
      <c r="AM8" s="40"/>
      <c r="AN8" s="40"/>
      <c r="AO8" s="41">
        <f t="shared" ref="AO8:AO71" si="11">AM8-AN8</f>
        <v>0</v>
      </c>
      <c r="AP8" s="40"/>
      <c r="AQ8" s="40"/>
      <c r="AR8" s="41">
        <f t="shared" ref="AR8:AR71" si="12">AP8-AQ8</f>
        <v>0</v>
      </c>
      <c r="AS8" s="40"/>
      <c r="AT8" s="40"/>
      <c r="AU8" s="41">
        <f t="shared" ref="AU8:AU71" si="13">AS8-AT8</f>
        <v>0</v>
      </c>
      <c r="AV8" s="40"/>
      <c r="AW8" s="40"/>
      <c r="AX8" s="41">
        <f t="shared" ref="AX8:AX71" si="14">AV8-AW8</f>
        <v>0</v>
      </c>
      <c r="AY8" s="40"/>
      <c r="AZ8" s="40"/>
      <c r="BA8" s="41">
        <f t="shared" ref="BA8:BA71" si="15">AY8-AZ8</f>
        <v>0</v>
      </c>
      <c r="BB8" s="40"/>
      <c r="BC8" s="40"/>
      <c r="BD8" s="41">
        <f t="shared" ref="BD8:BD71" si="16">BB8-BC8</f>
        <v>0</v>
      </c>
      <c r="BE8" s="40"/>
      <c r="BF8" s="40"/>
      <c r="BG8" s="41">
        <f t="shared" ref="BG8:BG71" si="17">BE8-BF8</f>
        <v>0</v>
      </c>
    </row>
    <row r="9" spans="1:60" s="26" customFormat="1" ht="18" customHeight="1" x14ac:dyDescent="0.25">
      <c r="A9" s="2"/>
      <c r="B9" s="2"/>
      <c r="C9" s="2">
        <v>6000</v>
      </c>
      <c r="D9" s="2"/>
      <c r="E9" s="4" t="s">
        <v>73</v>
      </c>
      <c r="F9" s="3">
        <v>2833584810</v>
      </c>
      <c r="G9" s="3">
        <v>2833584810</v>
      </c>
      <c r="H9" s="41">
        <f t="shared" si="0"/>
        <v>0</v>
      </c>
      <c r="I9" s="3">
        <v>2442284326</v>
      </c>
      <c r="J9" s="3">
        <v>2442284326</v>
      </c>
      <c r="K9" s="41">
        <f t="shared" si="1"/>
        <v>0</v>
      </c>
      <c r="L9" s="3">
        <v>391300484</v>
      </c>
      <c r="M9" s="3">
        <v>391300484</v>
      </c>
      <c r="N9" s="41">
        <f t="shared" si="2"/>
        <v>0</v>
      </c>
      <c r="O9" s="3"/>
      <c r="P9" s="3">
        <v>0</v>
      </c>
      <c r="Q9" s="41">
        <f t="shared" si="3"/>
        <v>0</v>
      </c>
      <c r="R9" s="3">
        <v>2442284326</v>
      </c>
      <c r="S9" s="3">
        <v>2442284326</v>
      </c>
      <c r="T9" s="41">
        <f t="shared" si="4"/>
        <v>0</v>
      </c>
      <c r="U9" s="3">
        <v>2442284326</v>
      </c>
      <c r="V9" s="3">
        <v>2442284326</v>
      </c>
      <c r="W9" s="41">
        <f t="shared" si="5"/>
        <v>0</v>
      </c>
      <c r="X9" s="3"/>
      <c r="Y9" s="3"/>
      <c r="Z9" s="41">
        <f t="shared" si="6"/>
        <v>0</v>
      </c>
      <c r="AA9" s="62"/>
      <c r="AB9" s="62"/>
      <c r="AC9" s="41">
        <f t="shared" si="7"/>
        <v>0</v>
      </c>
      <c r="AD9" s="3"/>
      <c r="AE9" s="3"/>
      <c r="AF9" s="41">
        <f t="shared" si="8"/>
        <v>0</v>
      </c>
      <c r="AG9" s="3"/>
      <c r="AH9" s="3"/>
      <c r="AI9" s="41">
        <f t="shared" si="9"/>
        <v>0</v>
      </c>
      <c r="AJ9" s="3"/>
      <c r="AK9" s="3"/>
      <c r="AL9" s="41">
        <f t="shared" si="10"/>
        <v>0</v>
      </c>
      <c r="AM9" s="148"/>
      <c r="AN9" s="148"/>
      <c r="AO9" s="41">
        <f t="shared" si="11"/>
        <v>0</v>
      </c>
      <c r="AP9" s="3"/>
      <c r="AQ9" s="3"/>
      <c r="AR9" s="41">
        <f t="shared" si="12"/>
        <v>0</v>
      </c>
      <c r="AS9" s="3"/>
      <c r="AT9" s="3"/>
      <c r="AU9" s="41">
        <f t="shared" si="13"/>
        <v>0</v>
      </c>
      <c r="AV9" s="3"/>
      <c r="AW9" s="3"/>
      <c r="AX9" s="41">
        <f t="shared" si="14"/>
        <v>0</v>
      </c>
      <c r="AY9" s="3">
        <v>391300484</v>
      </c>
      <c r="AZ9" s="3">
        <v>391300484</v>
      </c>
      <c r="BA9" s="41">
        <f t="shared" si="15"/>
        <v>0</v>
      </c>
      <c r="BB9" s="3">
        <v>391300484</v>
      </c>
      <c r="BC9" s="3">
        <v>391300484</v>
      </c>
      <c r="BD9" s="41">
        <f t="shared" si="16"/>
        <v>0</v>
      </c>
      <c r="BE9" s="3"/>
      <c r="BF9" s="3"/>
      <c r="BG9" s="41">
        <f t="shared" si="17"/>
        <v>0</v>
      </c>
    </row>
    <row r="10" spans="1:60" ht="18" customHeight="1" x14ac:dyDescent="0.25">
      <c r="A10" s="5"/>
      <c r="B10" s="5"/>
      <c r="C10" s="5"/>
      <c r="D10" s="5">
        <v>6001</v>
      </c>
      <c r="E10" s="6" t="s">
        <v>74</v>
      </c>
      <c r="F10" s="7">
        <v>2833584810</v>
      </c>
      <c r="G10" s="7">
        <v>2833584810</v>
      </c>
      <c r="H10" s="147">
        <f t="shared" si="0"/>
        <v>0</v>
      </c>
      <c r="I10" s="7">
        <v>2442284326</v>
      </c>
      <c r="J10" s="7">
        <v>2442284326</v>
      </c>
      <c r="K10" s="147">
        <f t="shared" si="1"/>
        <v>0</v>
      </c>
      <c r="L10" s="7">
        <v>391300484</v>
      </c>
      <c r="M10" s="7">
        <v>391300484</v>
      </c>
      <c r="N10" s="147">
        <f t="shared" si="2"/>
        <v>0</v>
      </c>
      <c r="O10" s="7"/>
      <c r="P10" s="7">
        <v>0</v>
      </c>
      <c r="Q10" s="147">
        <f t="shared" si="3"/>
        <v>0</v>
      </c>
      <c r="R10" s="7">
        <v>2442284326</v>
      </c>
      <c r="S10" s="7">
        <v>2442284326</v>
      </c>
      <c r="T10" s="147">
        <f t="shared" si="4"/>
        <v>0</v>
      </c>
      <c r="U10" s="7">
        <v>2442284326</v>
      </c>
      <c r="V10" s="7">
        <v>2442284326</v>
      </c>
      <c r="W10" s="147">
        <f t="shared" si="5"/>
        <v>0</v>
      </c>
      <c r="X10" s="7"/>
      <c r="Y10" s="7"/>
      <c r="Z10" s="147">
        <f t="shared" si="6"/>
        <v>0</v>
      </c>
      <c r="AA10" s="67"/>
      <c r="AB10" s="67"/>
      <c r="AC10" s="147">
        <f t="shared" si="7"/>
        <v>0</v>
      </c>
      <c r="AD10" s="7"/>
      <c r="AE10" s="7"/>
      <c r="AF10" s="147">
        <f t="shared" si="8"/>
        <v>0</v>
      </c>
      <c r="AG10" s="7"/>
      <c r="AH10" s="7"/>
      <c r="AI10" s="147">
        <f t="shared" si="9"/>
        <v>0</v>
      </c>
      <c r="AJ10" s="7"/>
      <c r="AK10" s="7"/>
      <c r="AL10" s="147">
        <f t="shared" si="10"/>
        <v>0</v>
      </c>
      <c r="AM10" s="66"/>
      <c r="AN10" s="66"/>
      <c r="AO10" s="147">
        <f t="shared" si="11"/>
        <v>0</v>
      </c>
      <c r="AP10" s="7"/>
      <c r="AQ10" s="7"/>
      <c r="AR10" s="147">
        <f t="shared" si="12"/>
        <v>0</v>
      </c>
      <c r="AS10" s="7"/>
      <c r="AT10" s="7"/>
      <c r="AU10" s="147">
        <f t="shared" si="13"/>
        <v>0</v>
      </c>
      <c r="AV10" s="7"/>
      <c r="AW10" s="7"/>
      <c r="AX10" s="147">
        <f t="shared" si="14"/>
        <v>0</v>
      </c>
      <c r="AY10" s="7">
        <v>391300484</v>
      </c>
      <c r="AZ10" s="7">
        <v>391300484</v>
      </c>
      <c r="BA10" s="147">
        <f t="shared" si="15"/>
        <v>0</v>
      </c>
      <c r="BB10" s="7">
        <v>391300484</v>
      </c>
      <c r="BC10" s="7">
        <v>391300484</v>
      </c>
      <c r="BD10" s="147">
        <f t="shared" si="16"/>
        <v>0</v>
      </c>
      <c r="BE10" s="7"/>
      <c r="BF10" s="7"/>
      <c r="BG10" s="147">
        <f t="shared" si="17"/>
        <v>0</v>
      </c>
    </row>
    <row r="11" spans="1:60" ht="24" x14ac:dyDescent="0.25">
      <c r="A11" s="2"/>
      <c r="B11" s="2"/>
      <c r="C11" s="2">
        <v>6050</v>
      </c>
      <c r="D11" s="2"/>
      <c r="E11" s="4" t="s">
        <v>75</v>
      </c>
      <c r="F11" s="3">
        <v>228905520</v>
      </c>
      <c r="G11" s="3">
        <v>228905520</v>
      </c>
      <c r="H11" s="41">
        <f t="shared" si="0"/>
        <v>0</v>
      </c>
      <c r="I11" s="3">
        <v>176105520</v>
      </c>
      <c r="J11" s="3">
        <v>176105520</v>
      </c>
      <c r="K11" s="41">
        <f t="shared" si="1"/>
        <v>0</v>
      </c>
      <c r="L11" s="3">
        <v>52800000</v>
      </c>
      <c r="M11" s="3">
        <v>52800000</v>
      </c>
      <c r="N11" s="41">
        <f t="shared" si="2"/>
        <v>0</v>
      </c>
      <c r="O11" s="3"/>
      <c r="P11" s="3">
        <v>0</v>
      </c>
      <c r="Q11" s="41">
        <f t="shared" si="3"/>
        <v>0</v>
      </c>
      <c r="R11" s="3">
        <v>176105520</v>
      </c>
      <c r="S11" s="3">
        <v>176105520</v>
      </c>
      <c r="T11" s="41">
        <f t="shared" si="4"/>
        <v>0</v>
      </c>
      <c r="U11" s="3">
        <v>176105520</v>
      </c>
      <c r="V11" s="3">
        <v>176105520</v>
      </c>
      <c r="W11" s="41">
        <f t="shared" si="5"/>
        <v>0</v>
      </c>
      <c r="X11" s="3"/>
      <c r="Y11" s="3"/>
      <c r="Z11" s="41">
        <f t="shared" si="6"/>
        <v>0</v>
      </c>
      <c r="AA11" s="62"/>
      <c r="AB11" s="62"/>
      <c r="AC11" s="41">
        <f t="shared" si="7"/>
        <v>0</v>
      </c>
      <c r="AD11" s="3"/>
      <c r="AE11" s="3"/>
      <c r="AF11" s="41">
        <f t="shared" si="8"/>
        <v>0</v>
      </c>
      <c r="AG11" s="3"/>
      <c r="AH11" s="3"/>
      <c r="AI11" s="41">
        <f t="shared" si="9"/>
        <v>0</v>
      </c>
      <c r="AJ11" s="3"/>
      <c r="AK11" s="3"/>
      <c r="AL11" s="41">
        <f t="shared" si="10"/>
        <v>0</v>
      </c>
      <c r="AM11" s="66"/>
      <c r="AN11" s="66"/>
      <c r="AO11" s="41">
        <f t="shared" si="11"/>
        <v>0</v>
      </c>
      <c r="AP11" s="3"/>
      <c r="AQ11" s="3"/>
      <c r="AR11" s="41">
        <f t="shared" si="12"/>
        <v>0</v>
      </c>
      <c r="AS11" s="3"/>
      <c r="AT11" s="3"/>
      <c r="AU11" s="41">
        <f t="shared" si="13"/>
        <v>0</v>
      </c>
      <c r="AV11" s="3"/>
      <c r="AW11" s="3"/>
      <c r="AX11" s="41">
        <f t="shared" si="14"/>
        <v>0</v>
      </c>
      <c r="AY11" s="3">
        <v>52800000</v>
      </c>
      <c r="AZ11" s="3">
        <v>52800000</v>
      </c>
      <c r="BA11" s="41">
        <f t="shared" si="15"/>
        <v>0</v>
      </c>
      <c r="BB11" s="3">
        <v>52800000</v>
      </c>
      <c r="BC11" s="3">
        <v>52800000</v>
      </c>
      <c r="BD11" s="41">
        <f t="shared" si="16"/>
        <v>0</v>
      </c>
      <c r="BE11" s="3"/>
      <c r="BF11" s="3"/>
      <c r="BG11" s="41">
        <f t="shared" si="17"/>
        <v>0</v>
      </c>
    </row>
    <row r="12" spans="1:60" ht="24" x14ac:dyDescent="0.25">
      <c r="A12" s="5"/>
      <c r="B12" s="5"/>
      <c r="C12" s="5"/>
      <c r="D12" s="5">
        <v>6051</v>
      </c>
      <c r="E12" s="6" t="s">
        <v>75</v>
      </c>
      <c r="F12" s="7">
        <v>228905520</v>
      </c>
      <c r="G12" s="7">
        <v>228905520</v>
      </c>
      <c r="H12" s="41">
        <f t="shared" si="0"/>
        <v>0</v>
      </c>
      <c r="I12" s="7">
        <v>176105520</v>
      </c>
      <c r="J12" s="7">
        <v>176105520</v>
      </c>
      <c r="K12" s="41">
        <f t="shared" si="1"/>
        <v>0</v>
      </c>
      <c r="L12" s="7">
        <v>52800000</v>
      </c>
      <c r="M12" s="7">
        <v>52800000</v>
      </c>
      <c r="N12" s="41">
        <f t="shared" si="2"/>
        <v>0</v>
      </c>
      <c r="O12" s="7"/>
      <c r="P12" s="7">
        <v>0</v>
      </c>
      <c r="Q12" s="41">
        <f t="shared" si="3"/>
        <v>0</v>
      </c>
      <c r="R12" s="7">
        <v>176105520</v>
      </c>
      <c r="S12" s="7">
        <v>176105520</v>
      </c>
      <c r="T12" s="41">
        <f t="shared" si="4"/>
        <v>0</v>
      </c>
      <c r="U12" s="7">
        <v>176105520</v>
      </c>
      <c r="V12" s="7">
        <v>176105520</v>
      </c>
      <c r="W12" s="41">
        <f t="shared" si="5"/>
        <v>0</v>
      </c>
      <c r="X12" s="7"/>
      <c r="Y12" s="7"/>
      <c r="Z12" s="41">
        <f t="shared" si="6"/>
        <v>0</v>
      </c>
      <c r="AA12" s="67"/>
      <c r="AB12" s="67"/>
      <c r="AC12" s="41">
        <f t="shared" si="7"/>
        <v>0</v>
      </c>
      <c r="AD12" s="7"/>
      <c r="AE12" s="7"/>
      <c r="AF12" s="41">
        <f t="shared" si="8"/>
        <v>0</v>
      </c>
      <c r="AG12" s="7"/>
      <c r="AH12" s="7"/>
      <c r="AI12" s="41">
        <f t="shared" si="9"/>
        <v>0</v>
      </c>
      <c r="AJ12" s="7"/>
      <c r="AK12" s="7"/>
      <c r="AL12" s="41">
        <f t="shared" si="10"/>
        <v>0</v>
      </c>
      <c r="AM12" s="66"/>
      <c r="AN12" s="66"/>
      <c r="AO12" s="41">
        <f t="shared" si="11"/>
        <v>0</v>
      </c>
      <c r="AP12" s="7"/>
      <c r="AQ12" s="7"/>
      <c r="AR12" s="41">
        <f t="shared" si="12"/>
        <v>0</v>
      </c>
      <c r="AS12" s="7"/>
      <c r="AT12" s="7"/>
      <c r="AU12" s="41">
        <f t="shared" si="13"/>
        <v>0</v>
      </c>
      <c r="AV12" s="7"/>
      <c r="AW12" s="7"/>
      <c r="AX12" s="41">
        <f t="shared" si="14"/>
        <v>0</v>
      </c>
      <c r="AY12" s="7">
        <v>52800000</v>
      </c>
      <c r="AZ12" s="7">
        <v>52800000</v>
      </c>
      <c r="BA12" s="41">
        <f t="shared" si="15"/>
        <v>0</v>
      </c>
      <c r="BB12" s="7">
        <v>52800000</v>
      </c>
      <c r="BC12" s="7">
        <v>52800000</v>
      </c>
      <c r="BD12" s="41">
        <f t="shared" si="16"/>
        <v>0</v>
      </c>
      <c r="BE12" s="7"/>
      <c r="BF12" s="7"/>
      <c r="BG12" s="41">
        <f t="shared" si="17"/>
        <v>0</v>
      </c>
    </row>
    <row r="13" spans="1:60" ht="18" customHeight="1" x14ac:dyDescent="0.25">
      <c r="A13" s="2"/>
      <c r="B13" s="2"/>
      <c r="C13" s="2">
        <v>6100</v>
      </c>
      <c r="D13" s="2"/>
      <c r="E13" s="4" t="s">
        <v>76</v>
      </c>
      <c r="F13" s="3">
        <v>1156578629</v>
      </c>
      <c r="G13" s="3">
        <v>1156578629</v>
      </c>
      <c r="H13" s="41">
        <f t="shared" si="0"/>
        <v>0</v>
      </c>
      <c r="I13" s="3">
        <v>917634033</v>
      </c>
      <c r="J13" s="3">
        <v>917634033</v>
      </c>
      <c r="K13" s="41">
        <f t="shared" si="1"/>
        <v>0</v>
      </c>
      <c r="L13" s="3">
        <v>238944596</v>
      </c>
      <c r="M13" s="3">
        <v>238944596</v>
      </c>
      <c r="N13" s="41">
        <f t="shared" si="2"/>
        <v>0</v>
      </c>
      <c r="O13" s="3"/>
      <c r="P13" s="3">
        <v>0</v>
      </c>
      <c r="Q13" s="41">
        <f t="shared" si="3"/>
        <v>0</v>
      </c>
      <c r="R13" s="3">
        <v>917634033</v>
      </c>
      <c r="S13" s="3">
        <v>917634033</v>
      </c>
      <c r="T13" s="41">
        <f t="shared" si="4"/>
        <v>0</v>
      </c>
      <c r="U13" s="3">
        <v>917634033</v>
      </c>
      <c r="V13" s="3">
        <v>917634033</v>
      </c>
      <c r="W13" s="41">
        <f t="shared" si="5"/>
        <v>0</v>
      </c>
      <c r="X13" s="3"/>
      <c r="Y13" s="3"/>
      <c r="Z13" s="41">
        <f t="shared" si="6"/>
        <v>0</v>
      </c>
      <c r="AA13" s="62"/>
      <c r="AB13" s="62"/>
      <c r="AC13" s="41">
        <f t="shared" si="7"/>
        <v>0</v>
      </c>
      <c r="AD13" s="3"/>
      <c r="AE13" s="3"/>
      <c r="AF13" s="41">
        <f t="shared" si="8"/>
        <v>0</v>
      </c>
      <c r="AG13" s="3"/>
      <c r="AH13" s="3"/>
      <c r="AI13" s="41">
        <f t="shared" si="9"/>
        <v>0</v>
      </c>
      <c r="AJ13" s="3"/>
      <c r="AK13" s="3"/>
      <c r="AL13" s="41">
        <f t="shared" si="10"/>
        <v>0</v>
      </c>
      <c r="AM13" s="66"/>
      <c r="AN13" s="66"/>
      <c r="AO13" s="41">
        <f t="shared" si="11"/>
        <v>0</v>
      </c>
      <c r="AP13" s="3"/>
      <c r="AQ13" s="3"/>
      <c r="AR13" s="41">
        <f t="shared" si="12"/>
        <v>0</v>
      </c>
      <c r="AS13" s="3"/>
      <c r="AT13" s="3"/>
      <c r="AU13" s="41">
        <f t="shared" si="13"/>
        <v>0</v>
      </c>
      <c r="AV13" s="3"/>
      <c r="AW13" s="3"/>
      <c r="AX13" s="41">
        <f t="shared" si="14"/>
        <v>0</v>
      </c>
      <c r="AY13" s="3">
        <v>238944596</v>
      </c>
      <c r="AZ13" s="3">
        <v>238944596</v>
      </c>
      <c r="BA13" s="41">
        <f t="shared" si="15"/>
        <v>0</v>
      </c>
      <c r="BB13" s="3">
        <v>238944596</v>
      </c>
      <c r="BC13" s="3">
        <v>238944596</v>
      </c>
      <c r="BD13" s="41">
        <f t="shared" si="16"/>
        <v>0</v>
      </c>
      <c r="BE13" s="3"/>
      <c r="BF13" s="3"/>
      <c r="BG13" s="41">
        <f t="shared" si="17"/>
        <v>0</v>
      </c>
    </row>
    <row r="14" spans="1:60" ht="18" customHeight="1" x14ac:dyDescent="0.25">
      <c r="A14" s="5"/>
      <c r="B14" s="5"/>
      <c r="C14" s="5"/>
      <c r="D14" s="5">
        <v>6101</v>
      </c>
      <c r="E14" s="6" t="s">
        <v>77</v>
      </c>
      <c r="F14" s="7">
        <v>148255000</v>
      </c>
      <c r="G14" s="7">
        <v>148255000</v>
      </c>
      <c r="H14" s="147">
        <f t="shared" si="0"/>
        <v>0</v>
      </c>
      <c r="I14" s="7">
        <v>135739000</v>
      </c>
      <c r="J14" s="7">
        <v>135739000</v>
      </c>
      <c r="K14" s="147">
        <f t="shared" si="1"/>
        <v>0</v>
      </c>
      <c r="L14" s="7">
        <v>12516000</v>
      </c>
      <c r="M14" s="7">
        <v>12516000</v>
      </c>
      <c r="N14" s="147">
        <f t="shared" si="2"/>
        <v>0</v>
      </c>
      <c r="O14" s="7"/>
      <c r="P14" s="7">
        <v>0</v>
      </c>
      <c r="Q14" s="147">
        <f t="shared" si="3"/>
        <v>0</v>
      </c>
      <c r="R14" s="7">
        <v>135739000</v>
      </c>
      <c r="S14" s="7">
        <v>135739000</v>
      </c>
      <c r="T14" s="147">
        <f t="shared" si="4"/>
        <v>0</v>
      </c>
      <c r="U14" s="7">
        <v>135739000</v>
      </c>
      <c r="V14" s="7">
        <v>135739000</v>
      </c>
      <c r="W14" s="147">
        <f t="shared" si="5"/>
        <v>0</v>
      </c>
      <c r="X14" s="7"/>
      <c r="Y14" s="7"/>
      <c r="Z14" s="147">
        <f t="shared" si="6"/>
        <v>0</v>
      </c>
      <c r="AA14" s="67"/>
      <c r="AB14" s="67"/>
      <c r="AC14" s="147">
        <f t="shared" si="7"/>
        <v>0</v>
      </c>
      <c r="AD14" s="7"/>
      <c r="AE14" s="7"/>
      <c r="AF14" s="147">
        <f t="shared" si="8"/>
        <v>0</v>
      </c>
      <c r="AG14" s="7"/>
      <c r="AH14" s="7"/>
      <c r="AI14" s="147">
        <f t="shared" si="9"/>
        <v>0</v>
      </c>
      <c r="AJ14" s="7"/>
      <c r="AK14" s="7"/>
      <c r="AL14" s="147">
        <f t="shared" si="10"/>
        <v>0</v>
      </c>
      <c r="AM14" s="66"/>
      <c r="AN14" s="66"/>
      <c r="AO14" s="147">
        <f t="shared" si="11"/>
        <v>0</v>
      </c>
      <c r="AP14" s="7"/>
      <c r="AQ14" s="7"/>
      <c r="AR14" s="147">
        <f t="shared" si="12"/>
        <v>0</v>
      </c>
      <c r="AS14" s="7"/>
      <c r="AT14" s="7"/>
      <c r="AU14" s="147">
        <f t="shared" si="13"/>
        <v>0</v>
      </c>
      <c r="AV14" s="7"/>
      <c r="AW14" s="7"/>
      <c r="AX14" s="147">
        <f t="shared" si="14"/>
        <v>0</v>
      </c>
      <c r="AY14" s="7">
        <v>12516000</v>
      </c>
      <c r="AZ14" s="7">
        <v>12516000</v>
      </c>
      <c r="BA14" s="147">
        <f t="shared" si="15"/>
        <v>0</v>
      </c>
      <c r="BB14" s="7">
        <v>12516000</v>
      </c>
      <c r="BC14" s="7">
        <v>12516000</v>
      </c>
      <c r="BD14" s="147">
        <f t="shared" si="16"/>
        <v>0</v>
      </c>
      <c r="BE14" s="7"/>
      <c r="BF14" s="7"/>
      <c r="BG14" s="147">
        <f t="shared" si="17"/>
        <v>0</v>
      </c>
    </row>
    <row r="15" spans="1:60" ht="18" customHeight="1" x14ac:dyDescent="0.25">
      <c r="A15" s="5"/>
      <c r="B15" s="5"/>
      <c r="C15" s="5"/>
      <c r="D15" s="5">
        <v>6105</v>
      </c>
      <c r="E15" s="6" t="s">
        <v>78</v>
      </c>
      <c r="F15" s="7">
        <v>198128582</v>
      </c>
      <c r="G15" s="7">
        <v>198128582</v>
      </c>
      <c r="H15" s="41">
        <f t="shared" si="0"/>
        <v>0</v>
      </c>
      <c r="I15" s="7">
        <v>13856557</v>
      </c>
      <c r="J15" s="7">
        <v>13856557</v>
      </c>
      <c r="K15" s="41">
        <f t="shared" si="1"/>
        <v>0</v>
      </c>
      <c r="L15" s="7">
        <v>184272025</v>
      </c>
      <c r="M15" s="7">
        <v>184272025</v>
      </c>
      <c r="N15" s="41">
        <f t="shared" si="2"/>
        <v>0</v>
      </c>
      <c r="O15" s="7"/>
      <c r="P15" s="7">
        <v>0</v>
      </c>
      <c r="Q15" s="41">
        <f t="shared" si="3"/>
        <v>0</v>
      </c>
      <c r="R15" s="7">
        <v>13856557</v>
      </c>
      <c r="S15" s="7">
        <v>13856557</v>
      </c>
      <c r="T15" s="41">
        <f t="shared" si="4"/>
        <v>0</v>
      </c>
      <c r="U15" s="7">
        <v>13856557</v>
      </c>
      <c r="V15" s="7">
        <v>13856557</v>
      </c>
      <c r="W15" s="41">
        <f t="shared" si="5"/>
        <v>0</v>
      </c>
      <c r="X15" s="7"/>
      <c r="Y15" s="7"/>
      <c r="Z15" s="41">
        <f t="shared" si="6"/>
        <v>0</v>
      </c>
      <c r="AA15" s="62"/>
      <c r="AB15" s="62"/>
      <c r="AC15" s="41">
        <f t="shared" si="7"/>
        <v>0</v>
      </c>
      <c r="AD15" s="7"/>
      <c r="AE15" s="7"/>
      <c r="AF15" s="41">
        <f t="shared" si="8"/>
        <v>0</v>
      </c>
      <c r="AG15" s="7"/>
      <c r="AH15" s="7"/>
      <c r="AI15" s="41">
        <f t="shared" si="9"/>
        <v>0</v>
      </c>
      <c r="AJ15" s="7"/>
      <c r="AK15" s="7"/>
      <c r="AL15" s="41">
        <f t="shared" si="10"/>
        <v>0</v>
      </c>
      <c r="AM15" s="7"/>
      <c r="AN15" s="7"/>
      <c r="AO15" s="41">
        <f t="shared" si="11"/>
        <v>0</v>
      </c>
      <c r="AP15" s="7"/>
      <c r="AQ15" s="7"/>
      <c r="AR15" s="41">
        <f t="shared" si="12"/>
        <v>0</v>
      </c>
      <c r="AS15" s="7"/>
      <c r="AT15" s="7"/>
      <c r="AU15" s="41">
        <f t="shared" si="13"/>
        <v>0</v>
      </c>
      <c r="AV15" s="7"/>
      <c r="AW15" s="7"/>
      <c r="AX15" s="41">
        <f t="shared" si="14"/>
        <v>0</v>
      </c>
      <c r="AY15" s="7">
        <v>184272025</v>
      </c>
      <c r="AZ15" s="7">
        <v>184272025</v>
      </c>
      <c r="BA15" s="41">
        <f t="shared" si="15"/>
        <v>0</v>
      </c>
      <c r="BB15" s="7">
        <v>184272025</v>
      </c>
      <c r="BC15" s="7">
        <v>184272025</v>
      </c>
      <c r="BD15" s="41">
        <f t="shared" si="16"/>
        <v>0</v>
      </c>
      <c r="BE15" s="7"/>
      <c r="BF15" s="7"/>
      <c r="BG15" s="41">
        <f t="shared" si="17"/>
        <v>0</v>
      </c>
      <c r="BH15" s="1"/>
    </row>
    <row r="16" spans="1:60" ht="18" customHeight="1" x14ac:dyDescent="0.25">
      <c r="A16" s="5"/>
      <c r="B16" s="5"/>
      <c r="C16" s="5"/>
      <c r="D16" s="5">
        <v>6107</v>
      </c>
      <c r="E16" s="6" t="s">
        <v>79</v>
      </c>
      <c r="F16" s="7">
        <v>5960000</v>
      </c>
      <c r="G16" s="7">
        <v>5960000</v>
      </c>
      <c r="H16" s="41">
        <f t="shared" si="0"/>
        <v>0</v>
      </c>
      <c r="I16" s="7">
        <v>2384000</v>
      </c>
      <c r="J16" s="7">
        <v>2384000</v>
      </c>
      <c r="K16" s="41">
        <f t="shared" si="1"/>
        <v>0</v>
      </c>
      <c r="L16" s="7">
        <v>3576000</v>
      </c>
      <c r="M16" s="7">
        <v>3576000</v>
      </c>
      <c r="N16" s="41">
        <f t="shared" si="2"/>
        <v>0</v>
      </c>
      <c r="O16" s="7"/>
      <c r="P16" s="7">
        <v>0</v>
      </c>
      <c r="Q16" s="41">
        <f t="shared" si="3"/>
        <v>0</v>
      </c>
      <c r="R16" s="7">
        <v>2384000</v>
      </c>
      <c r="S16" s="7">
        <v>2384000</v>
      </c>
      <c r="T16" s="41">
        <f t="shared" si="4"/>
        <v>0</v>
      </c>
      <c r="U16" s="7">
        <v>2384000</v>
      </c>
      <c r="V16" s="7">
        <v>2384000</v>
      </c>
      <c r="W16" s="41">
        <f t="shared" si="5"/>
        <v>0</v>
      </c>
      <c r="X16" s="7"/>
      <c r="Y16" s="7"/>
      <c r="Z16" s="41">
        <f t="shared" si="6"/>
        <v>0</v>
      </c>
      <c r="AA16" s="62"/>
      <c r="AB16" s="62"/>
      <c r="AC16" s="41">
        <f t="shared" si="7"/>
        <v>0</v>
      </c>
      <c r="AD16" s="7"/>
      <c r="AE16" s="7"/>
      <c r="AF16" s="41">
        <f t="shared" si="8"/>
        <v>0</v>
      </c>
      <c r="AG16" s="7"/>
      <c r="AH16" s="7"/>
      <c r="AI16" s="41">
        <f t="shared" si="9"/>
        <v>0</v>
      </c>
      <c r="AJ16" s="7"/>
      <c r="AK16" s="7"/>
      <c r="AL16" s="41">
        <f t="shared" si="10"/>
        <v>0</v>
      </c>
      <c r="AM16" s="7"/>
      <c r="AN16" s="7"/>
      <c r="AO16" s="41">
        <f t="shared" si="11"/>
        <v>0</v>
      </c>
      <c r="AP16" s="7"/>
      <c r="AQ16" s="7"/>
      <c r="AR16" s="41">
        <f t="shared" si="12"/>
        <v>0</v>
      </c>
      <c r="AS16" s="7"/>
      <c r="AT16" s="7"/>
      <c r="AU16" s="41">
        <f t="shared" si="13"/>
        <v>0</v>
      </c>
      <c r="AV16" s="7"/>
      <c r="AW16" s="7"/>
      <c r="AX16" s="41">
        <f t="shared" si="14"/>
        <v>0</v>
      </c>
      <c r="AY16" s="7">
        <v>3576000</v>
      </c>
      <c r="AZ16" s="7">
        <v>3576000</v>
      </c>
      <c r="BA16" s="41">
        <f t="shared" si="15"/>
        <v>0</v>
      </c>
      <c r="BB16" s="7">
        <v>3576000</v>
      </c>
      <c r="BC16" s="7">
        <v>3576000</v>
      </c>
      <c r="BD16" s="41">
        <f t="shared" si="16"/>
        <v>0</v>
      </c>
      <c r="BE16" s="7"/>
      <c r="BF16" s="7"/>
      <c r="BG16" s="41">
        <f t="shared" si="17"/>
        <v>0</v>
      </c>
      <c r="BH16" s="1"/>
    </row>
    <row r="17" spans="1:60" ht="24" x14ac:dyDescent="0.25">
      <c r="A17" s="5"/>
      <c r="B17" s="5"/>
      <c r="C17" s="5"/>
      <c r="D17" s="5">
        <v>6113</v>
      </c>
      <c r="E17" s="6" t="s">
        <v>80</v>
      </c>
      <c r="F17" s="7">
        <v>85765146</v>
      </c>
      <c r="G17" s="7">
        <v>85765146</v>
      </c>
      <c r="H17" s="41">
        <f t="shared" si="0"/>
        <v>0</v>
      </c>
      <c r="I17" s="7">
        <v>52548575</v>
      </c>
      <c r="J17" s="7">
        <v>52548575</v>
      </c>
      <c r="K17" s="41">
        <f t="shared" si="1"/>
        <v>0</v>
      </c>
      <c r="L17" s="7">
        <v>33216571</v>
      </c>
      <c r="M17" s="7">
        <v>33216571</v>
      </c>
      <c r="N17" s="41">
        <f t="shared" si="2"/>
        <v>0</v>
      </c>
      <c r="O17" s="7"/>
      <c r="P17" s="7">
        <v>0</v>
      </c>
      <c r="Q17" s="41">
        <f t="shared" si="3"/>
        <v>0</v>
      </c>
      <c r="R17" s="7">
        <v>52548575</v>
      </c>
      <c r="S17" s="7">
        <v>52548575</v>
      </c>
      <c r="T17" s="41">
        <f t="shared" si="4"/>
        <v>0</v>
      </c>
      <c r="U17" s="7">
        <v>52548575</v>
      </c>
      <c r="V17" s="7">
        <v>52548575</v>
      </c>
      <c r="W17" s="41">
        <f t="shared" si="5"/>
        <v>0</v>
      </c>
      <c r="X17" s="7"/>
      <c r="Y17" s="7"/>
      <c r="Z17" s="41">
        <f t="shared" si="6"/>
        <v>0</v>
      </c>
      <c r="AA17" s="62"/>
      <c r="AB17" s="62"/>
      <c r="AC17" s="41">
        <f t="shared" si="7"/>
        <v>0</v>
      </c>
      <c r="AD17" s="7"/>
      <c r="AE17" s="7"/>
      <c r="AF17" s="41">
        <f t="shared" si="8"/>
        <v>0</v>
      </c>
      <c r="AG17" s="7"/>
      <c r="AH17" s="7"/>
      <c r="AI17" s="41">
        <f t="shared" si="9"/>
        <v>0</v>
      </c>
      <c r="AJ17" s="7"/>
      <c r="AK17" s="7"/>
      <c r="AL17" s="41">
        <f t="shared" si="10"/>
        <v>0</v>
      </c>
      <c r="AM17" s="66"/>
      <c r="AN17" s="66"/>
      <c r="AO17" s="41">
        <f t="shared" si="11"/>
        <v>0</v>
      </c>
      <c r="AP17" s="7"/>
      <c r="AQ17" s="7"/>
      <c r="AR17" s="41">
        <f t="shared" si="12"/>
        <v>0</v>
      </c>
      <c r="AS17" s="7"/>
      <c r="AT17" s="7"/>
      <c r="AU17" s="41">
        <f t="shared" si="13"/>
        <v>0</v>
      </c>
      <c r="AV17" s="7"/>
      <c r="AW17" s="7"/>
      <c r="AX17" s="41">
        <f t="shared" si="14"/>
        <v>0</v>
      </c>
      <c r="AY17" s="7">
        <v>33216571</v>
      </c>
      <c r="AZ17" s="7">
        <v>33216571</v>
      </c>
      <c r="BA17" s="41">
        <f t="shared" si="15"/>
        <v>0</v>
      </c>
      <c r="BB17" s="7">
        <v>33216571</v>
      </c>
      <c r="BC17" s="7">
        <v>33216571</v>
      </c>
      <c r="BD17" s="41">
        <f t="shared" si="16"/>
        <v>0</v>
      </c>
      <c r="BE17" s="7"/>
      <c r="BF17" s="7"/>
      <c r="BG17" s="41">
        <f t="shared" si="17"/>
        <v>0</v>
      </c>
    </row>
    <row r="18" spans="1:60" ht="24" x14ac:dyDescent="0.25">
      <c r="A18" s="5"/>
      <c r="B18" s="5"/>
      <c r="C18" s="5"/>
      <c r="D18" s="5">
        <v>6115</v>
      </c>
      <c r="E18" s="6" t="s">
        <v>167</v>
      </c>
      <c r="F18" s="7">
        <v>15686737</v>
      </c>
      <c r="G18" s="7">
        <v>15686737</v>
      </c>
      <c r="H18" s="41">
        <f t="shared" si="0"/>
        <v>0</v>
      </c>
      <c r="I18" s="7">
        <v>15686737</v>
      </c>
      <c r="J18" s="7">
        <v>15686737</v>
      </c>
      <c r="K18" s="41">
        <f t="shared" si="1"/>
        <v>0</v>
      </c>
      <c r="L18" s="7"/>
      <c r="M18" s="7"/>
      <c r="N18" s="41">
        <f t="shared" si="2"/>
        <v>0</v>
      </c>
      <c r="O18" s="7"/>
      <c r="P18" s="7">
        <v>0</v>
      </c>
      <c r="Q18" s="41">
        <f t="shared" si="3"/>
        <v>0</v>
      </c>
      <c r="R18" s="7">
        <v>15686737</v>
      </c>
      <c r="S18" s="7">
        <v>15686737</v>
      </c>
      <c r="T18" s="41">
        <f t="shared" si="4"/>
        <v>0</v>
      </c>
      <c r="U18" s="7">
        <v>15686737</v>
      </c>
      <c r="V18" s="7">
        <v>15686737</v>
      </c>
      <c r="W18" s="41">
        <f t="shared" si="5"/>
        <v>0</v>
      </c>
      <c r="X18" s="7"/>
      <c r="Y18" s="7"/>
      <c r="Z18" s="41">
        <f t="shared" si="6"/>
        <v>0</v>
      </c>
      <c r="AA18" s="62"/>
      <c r="AB18" s="62"/>
      <c r="AC18" s="41">
        <f t="shared" si="7"/>
        <v>0</v>
      </c>
      <c r="AD18" s="7"/>
      <c r="AE18" s="7"/>
      <c r="AF18" s="41">
        <f t="shared" si="8"/>
        <v>0</v>
      </c>
      <c r="AG18" s="7"/>
      <c r="AH18" s="7"/>
      <c r="AI18" s="41">
        <f t="shared" si="9"/>
        <v>0</v>
      </c>
      <c r="AJ18" s="7"/>
      <c r="AK18" s="7"/>
      <c r="AL18" s="41">
        <f t="shared" si="10"/>
        <v>0</v>
      </c>
      <c r="AM18" s="66"/>
      <c r="AN18" s="66"/>
      <c r="AO18" s="41">
        <f t="shared" si="11"/>
        <v>0</v>
      </c>
      <c r="AP18" s="7"/>
      <c r="AQ18" s="7"/>
      <c r="AR18" s="41">
        <f t="shared" si="12"/>
        <v>0</v>
      </c>
      <c r="AS18" s="7"/>
      <c r="AT18" s="7"/>
      <c r="AU18" s="41">
        <f t="shared" si="13"/>
        <v>0</v>
      </c>
      <c r="AV18" s="7"/>
      <c r="AW18" s="7"/>
      <c r="AX18" s="41">
        <f t="shared" si="14"/>
        <v>0</v>
      </c>
      <c r="AY18" s="7"/>
      <c r="AZ18" s="7"/>
      <c r="BA18" s="41">
        <f t="shared" si="15"/>
        <v>0</v>
      </c>
      <c r="BB18" s="7"/>
      <c r="BC18" s="7"/>
      <c r="BD18" s="41">
        <f t="shared" si="16"/>
        <v>0</v>
      </c>
      <c r="BE18" s="7"/>
      <c r="BF18" s="7"/>
      <c r="BG18" s="41">
        <f t="shared" si="17"/>
        <v>0</v>
      </c>
    </row>
    <row r="19" spans="1:60" ht="24" x14ac:dyDescent="0.25">
      <c r="A19" s="5"/>
      <c r="B19" s="5"/>
      <c r="C19" s="5"/>
      <c r="D19" s="5">
        <v>6123</v>
      </c>
      <c r="E19" s="6" t="s">
        <v>166</v>
      </c>
      <c r="F19" s="7">
        <v>32184000</v>
      </c>
      <c r="G19" s="7">
        <v>32184000</v>
      </c>
      <c r="H19" s="41">
        <f t="shared" si="0"/>
        <v>0</v>
      </c>
      <c r="I19" s="7">
        <v>26820000</v>
      </c>
      <c r="J19" s="7">
        <v>26820000</v>
      </c>
      <c r="K19" s="41">
        <f t="shared" si="1"/>
        <v>0</v>
      </c>
      <c r="L19" s="7">
        <v>5364000</v>
      </c>
      <c r="M19" s="7">
        <v>5364000</v>
      </c>
      <c r="N19" s="41">
        <f t="shared" si="2"/>
        <v>0</v>
      </c>
      <c r="O19" s="7"/>
      <c r="P19" s="7">
        <v>0</v>
      </c>
      <c r="Q19" s="41">
        <f t="shared" si="3"/>
        <v>0</v>
      </c>
      <c r="R19" s="7">
        <v>26820000</v>
      </c>
      <c r="S19" s="7">
        <v>26820000</v>
      </c>
      <c r="T19" s="41">
        <f t="shared" si="4"/>
        <v>0</v>
      </c>
      <c r="U19" s="7">
        <v>26820000</v>
      </c>
      <c r="V19" s="7">
        <v>26820000</v>
      </c>
      <c r="W19" s="41">
        <f t="shared" si="5"/>
        <v>0</v>
      </c>
      <c r="X19" s="7"/>
      <c r="Y19" s="7"/>
      <c r="Z19" s="41">
        <f t="shared" si="6"/>
        <v>0</v>
      </c>
      <c r="AA19" s="62"/>
      <c r="AB19" s="62"/>
      <c r="AC19" s="41">
        <f t="shared" si="7"/>
        <v>0</v>
      </c>
      <c r="AD19" s="7"/>
      <c r="AE19" s="7"/>
      <c r="AF19" s="41">
        <f t="shared" si="8"/>
        <v>0</v>
      </c>
      <c r="AG19" s="7"/>
      <c r="AH19" s="7"/>
      <c r="AI19" s="41">
        <f t="shared" si="9"/>
        <v>0</v>
      </c>
      <c r="AJ19" s="7"/>
      <c r="AK19" s="7"/>
      <c r="AL19" s="41">
        <f t="shared" si="10"/>
        <v>0</v>
      </c>
      <c r="AM19" s="7"/>
      <c r="AN19" s="7"/>
      <c r="AO19" s="41">
        <f t="shared" si="11"/>
        <v>0</v>
      </c>
      <c r="AP19" s="7"/>
      <c r="AQ19" s="7"/>
      <c r="AR19" s="41">
        <f t="shared" si="12"/>
        <v>0</v>
      </c>
      <c r="AS19" s="7"/>
      <c r="AT19" s="7"/>
      <c r="AU19" s="41">
        <f t="shared" si="13"/>
        <v>0</v>
      </c>
      <c r="AV19" s="7"/>
      <c r="AW19" s="7"/>
      <c r="AX19" s="41">
        <f t="shared" si="14"/>
        <v>0</v>
      </c>
      <c r="AY19" s="7">
        <v>5364000</v>
      </c>
      <c r="AZ19" s="7">
        <v>5364000</v>
      </c>
      <c r="BA19" s="41">
        <f t="shared" si="15"/>
        <v>0</v>
      </c>
      <c r="BB19" s="7">
        <v>5364000</v>
      </c>
      <c r="BC19" s="7">
        <v>5364000</v>
      </c>
      <c r="BD19" s="41">
        <f t="shared" si="16"/>
        <v>0</v>
      </c>
      <c r="BE19" s="7"/>
      <c r="BF19" s="7"/>
      <c r="BG19" s="41">
        <f t="shared" si="17"/>
        <v>0</v>
      </c>
    </row>
    <row r="20" spans="1:60" ht="18" customHeight="1" x14ac:dyDescent="0.25">
      <c r="A20" s="5"/>
      <c r="B20" s="5"/>
      <c r="C20" s="5"/>
      <c r="D20" s="5">
        <v>6124</v>
      </c>
      <c r="E20" s="6" t="s">
        <v>165</v>
      </c>
      <c r="F20" s="7">
        <v>648517364</v>
      </c>
      <c r="G20" s="7">
        <v>648517364</v>
      </c>
      <c r="H20" s="41">
        <f t="shared" si="0"/>
        <v>0</v>
      </c>
      <c r="I20" s="7">
        <v>648517364</v>
      </c>
      <c r="J20" s="7">
        <v>648517364</v>
      </c>
      <c r="K20" s="41">
        <f t="shared" si="1"/>
        <v>0</v>
      </c>
      <c r="L20" s="7"/>
      <c r="M20" s="7"/>
      <c r="N20" s="41">
        <f t="shared" si="2"/>
        <v>0</v>
      </c>
      <c r="O20" s="7"/>
      <c r="P20" s="7">
        <v>0</v>
      </c>
      <c r="Q20" s="41">
        <f t="shared" si="3"/>
        <v>0</v>
      </c>
      <c r="R20" s="7">
        <v>648517364</v>
      </c>
      <c r="S20" s="7">
        <v>648517364</v>
      </c>
      <c r="T20" s="41">
        <f t="shared" si="4"/>
        <v>0</v>
      </c>
      <c r="U20" s="7">
        <v>648517364</v>
      </c>
      <c r="V20" s="7">
        <v>648517364</v>
      </c>
      <c r="W20" s="41">
        <f t="shared" si="5"/>
        <v>0</v>
      </c>
      <c r="X20" s="7"/>
      <c r="Y20" s="7"/>
      <c r="Z20" s="41">
        <f t="shared" si="6"/>
        <v>0</v>
      </c>
      <c r="AA20" s="62"/>
      <c r="AB20" s="62"/>
      <c r="AC20" s="41">
        <f t="shared" si="7"/>
        <v>0</v>
      </c>
      <c r="AD20" s="7"/>
      <c r="AE20" s="7"/>
      <c r="AF20" s="41">
        <f t="shared" si="8"/>
        <v>0</v>
      </c>
      <c r="AG20" s="7"/>
      <c r="AH20" s="7"/>
      <c r="AI20" s="41">
        <f t="shared" si="9"/>
        <v>0</v>
      </c>
      <c r="AJ20" s="7"/>
      <c r="AK20" s="7"/>
      <c r="AL20" s="41">
        <f t="shared" si="10"/>
        <v>0</v>
      </c>
      <c r="AM20" s="7"/>
      <c r="AN20" s="7"/>
      <c r="AO20" s="41">
        <f t="shared" si="11"/>
        <v>0</v>
      </c>
      <c r="AP20" s="7"/>
      <c r="AQ20" s="7"/>
      <c r="AR20" s="41">
        <f t="shared" si="12"/>
        <v>0</v>
      </c>
      <c r="AS20" s="7"/>
      <c r="AT20" s="7"/>
      <c r="AU20" s="41">
        <f t="shared" si="13"/>
        <v>0</v>
      </c>
      <c r="AV20" s="7"/>
      <c r="AW20" s="7"/>
      <c r="AX20" s="41">
        <f t="shared" si="14"/>
        <v>0</v>
      </c>
      <c r="AY20" s="7"/>
      <c r="AZ20" s="7"/>
      <c r="BA20" s="41">
        <f t="shared" si="15"/>
        <v>0</v>
      </c>
      <c r="BB20" s="7"/>
      <c r="BC20" s="7"/>
      <c r="BD20" s="41">
        <f t="shared" si="16"/>
        <v>0</v>
      </c>
      <c r="BE20" s="7"/>
      <c r="BF20" s="7"/>
      <c r="BG20" s="41">
        <f t="shared" si="17"/>
        <v>0</v>
      </c>
    </row>
    <row r="21" spans="1:60" ht="18" customHeight="1" x14ac:dyDescent="0.25">
      <c r="A21" s="5"/>
      <c r="B21" s="5"/>
      <c r="C21" s="5"/>
      <c r="D21" s="5">
        <v>6149</v>
      </c>
      <c r="E21" s="6" t="s">
        <v>164</v>
      </c>
      <c r="F21" s="7">
        <v>22081800</v>
      </c>
      <c r="G21" s="7">
        <v>22081800</v>
      </c>
      <c r="H21" s="41">
        <f t="shared" si="0"/>
        <v>0</v>
      </c>
      <c r="I21" s="7">
        <v>22081800</v>
      </c>
      <c r="J21" s="7">
        <v>22081800</v>
      </c>
      <c r="K21" s="41">
        <f t="shared" si="1"/>
        <v>0</v>
      </c>
      <c r="L21" s="7"/>
      <c r="M21" s="7"/>
      <c r="N21" s="41">
        <f t="shared" si="2"/>
        <v>0</v>
      </c>
      <c r="O21" s="7"/>
      <c r="P21" s="7">
        <v>0</v>
      </c>
      <c r="Q21" s="41">
        <f t="shared" si="3"/>
        <v>0</v>
      </c>
      <c r="R21" s="7">
        <v>22081800</v>
      </c>
      <c r="S21" s="7">
        <v>22081800</v>
      </c>
      <c r="T21" s="41">
        <f t="shared" si="4"/>
        <v>0</v>
      </c>
      <c r="U21" s="7">
        <v>22081800</v>
      </c>
      <c r="V21" s="7">
        <v>22081800</v>
      </c>
      <c r="W21" s="41">
        <f t="shared" si="5"/>
        <v>0</v>
      </c>
      <c r="X21" s="7"/>
      <c r="Y21" s="7"/>
      <c r="Z21" s="41">
        <f t="shared" si="6"/>
        <v>0</v>
      </c>
      <c r="AA21" s="62"/>
      <c r="AB21" s="62"/>
      <c r="AC21" s="41">
        <f t="shared" si="7"/>
        <v>0</v>
      </c>
      <c r="AD21" s="7"/>
      <c r="AE21" s="7"/>
      <c r="AF21" s="41">
        <f t="shared" si="8"/>
        <v>0</v>
      </c>
      <c r="AG21" s="7"/>
      <c r="AH21" s="7"/>
      <c r="AI21" s="41">
        <f t="shared" si="9"/>
        <v>0</v>
      </c>
      <c r="AJ21" s="7"/>
      <c r="AK21" s="7"/>
      <c r="AL21" s="41">
        <f t="shared" si="10"/>
        <v>0</v>
      </c>
      <c r="AM21" s="7"/>
      <c r="AN21" s="7"/>
      <c r="AO21" s="41">
        <f t="shared" si="11"/>
        <v>0</v>
      </c>
      <c r="AP21" s="7"/>
      <c r="AQ21" s="7"/>
      <c r="AR21" s="41">
        <f t="shared" si="12"/>
        <v>0</v>
      </c>
      <c r="AS21" s="7"/>
      <c r="AT21" s="7"/>
      <c r="AU21" s="41">
        <f t="shared" si="13"/>
        <v>0</v>
      </c>
      <c r="AV21" s="7"/>
      <c r="AW21" s="7"/>
      <c r="AX21" s="41">
        <f t="shared" si="14"/>
        <v>0</v>
      </c>
      <c r="AY21" s="7"/>
      <c r="AZ21" s="7"/>
      <c r="BA21" s="41">
        <f t="shared" si="15"/>
        <v>0</v>
      </c>
      <c r="BB21" s="7"/>
      <c r="BC21" s="7"/>
      <c r="BD21" s="41">
        <f t="shared" si="16"/>
        <v>0</v>
      </c>
      <c r="BE21" s="7"/>
      <c r="BF21" s="7"/>
      <c r="BG21" s="41">
        <f t="shared" si="17"/>
        <v>0</v>
      </c>
    </row>
    <row r="22" spans="1:60" ht="24" x14ac:dyDescent="0.25">
      <c r="A22" s="2"/>
      <c r="B22" s="2"/>
      <c r="C22" s="2">
        <v>6150</v>
      </c>
      <c r="D22" s="2"/>
      <c r="E22" s="4" t="s">
        <v>81</v>
      </c>
      <c r="F22" s="3">
        <v>16825000</v>
      </c>
      <c r="G22" s="3">
        <v>16825000</v>
      </c>
      <c r="H22" s="41">
        <f t="shared" si="0"/>
        <v>0</v>
      </c>
      <c r="I22" s="3">
        <v>16825000</v>
      </c>
      <c r="J22" s="3">
        <v>16825000</v>
      </c>
      <c r="K22" s="41">
        <f t="shared" si="1"/>
        <v>0</v>
      </c>
      <c r="L22" s="3"/>
      <c r="M22" s="3"/>
      <c r="N22" s="41">
        <f t="shared" si="2"/>
        <v>0</v>
      </c>
      <c r="O22" s="3"/>
      <c r="P22" s="3">
        <v>0</v>
      </c>
      <c r="Q22" s="41">
        <f t="shared" si="3"/>
        <v>0</v>
      </c>
      <c r="R22" s="3">
        <v>16825000</v>
      </c>
      <c r="S22" s="3">
        <v>16825000</v>
      </c>
      <c r="T22" s="41">
        <f t="shared" si="4"/>
        <v>0</v>
      </c>
      <c r="U22" s="3">
        <v>16825000</v>
      </c>
      <c r="V22" s="3">
        <v>16825000</v>
      </c>
      <c r="W22" s="41">
        <f t="shared" si="5"/>
        <v>0</v>
      </c>
      <c r="X22" s="62"/>
      <c r="Y22" s="62"/>
      <c r="Z22" s="41">
        <f t="shared" si="6"/>
        <v>0</v>
      </c>
      <c r="AA22" s="62"/>
      <c r="AB22" s="62"/>
      <c r="AC22" s="41">
        <f t="shared" si="7"/>
        <v>0</v>
      </c>
      <c r="AD22" s="3"/>
      <c r="AE22" s="3"/>
      <c r="AF22" s="41">
        <f t="shared" si="8"/>
        <v>0</v>
      </c>
      <c r="AG22" s="3"/>
      <c r="AH22" s="3"/>
      <c r="AI22" s="41">
        <f t="shared" si="9"/>
        <v>0</v>
      </c>
      <c r="AJ22" s="3"/>
      <c r="AK22" s="3"/>
      <c r="AL22" s="41">
        <f t="shared" si="10"/>
        <v>0</v>
      </c>
      <c r="AM22" s="3"/>
      <c r="AN22" s="3"/>
      <c r="AO22" s="41">
        <f t="shared" si="11"/>
        <v>0</v>
      </c>
      <c r="AP22" s="3"/>
      <c r="AQ22" s="3"/>
      <c r="AR22" s="41">
        <f t="shared" si="12"/>
        <v>0</v>
      </c>
      <c r="AS22" s="3"/>
      <c r="AT22" s="3"/>
      <c r="AU22" s="41">
        <f t="shared" si="13"/>
        <v>0</v>
      </c>
      <c r="AV22" s="3"/>
      <c r="AW22" s="3"/>
      <c r="AX22" s="41">
        <f t="shared" si="14"/>
        <v>0</v>
      </c>
      <c r="AY22" s="3"/>
      <c r="AZ22" s="3"/>
      <c r="BA22" s="41">
        <f t="shared" si="15"/>
        <v>0</v>
      </c>
      <c r="BB22" s="62"/>
      <c r="BC22" s="62"/>
      <c r="BD22" s="41">
        <f t="shared" si="16"/>
        <v>0</v>
      </c>
      <c r="BE22" s="3"/>
      <c r="BF22" s="3"/>
      <c r="BG22" s="41">
        <f t="shared" si="17"/>
        <v>0</v>
      </c>
      <c r="BH22" s="1"/>
    </row>
    <row r="23" spans="1:60" ht="18" customHeight="1" x14ac:dyDescent="0.25">
      <c r="A23" s="5"/>
      <c r="B23" s="5"/>
      <c r="C23" s="5"/>
      <c r="D23" s="5">
        <v>6155</v>
      </c>
      <c r="E23" s="6" t="s">
        <v>154</v>
      </c>
      <c r="F23" s="7">
        <v>14225000</v>
      </c>
      <c r="G23" s="7">
        <v>14225000</v>
      </c>
      <c r="H23" s="41">
        <f t="shared" si="0"/>
        <v>0</v>
      </c>
      <c r="I23" s="7">
        <v>14225000</v>
      </c>
      <c r="J23" s="7">
        <v>14225000</v>
      </c>
      <c r="K23" s="41">
        <f t="shared" si="1"/>
        <v>0</v>
      </c>
      <c r="L23" s="7"/>
      <c r="M23" s="7"/>
      <c r="N23" s="41">
        <f t="shared" si="2"/>
        <v>0</v>
      </c>
      <c r="O23" s="7"/>
      <c r="P23" s="7">
        <v>0</v>
      </c>
      <c r="Q23" s="41">
        <f t="shared" si="3"/>
        <v>0</v>
      </c>
      <c r="R23" s="7">
        <v>14225000</v>
      </c>
      <c r="S23" s="7">
        <v>14225000</v>
      </c>
      <c r="T23" s="41">
        <f t="shared" si="4"/>
        <v>0</v>
      </c>
      <c r="U23" s="7">
        <v>14225000</v>
      </c>
      <c r="V23" s="7">
        <v>14225000</v>
      </c>
      <c r="W23" s="41">
        <f t="shared" si="5"/>
        <v>0</v>
      </c>
      <c r="X23" s="62"/>
      <c r="Y23" s="62"/>
      <c r="Z23" s="41">
        <f t="shared" si="6"/>
        <v>0</v>
      </c>
      <c r="AA23" s="62"/>
      <c r="AB23" s="62"/>
      <c r="AC23" s="41">
        <f t="shared" si="7"/>
        <v>0</v>
      </c>
      <c r="AD23" s="7"/>
      <c r="AE23" s="7"/>
      <c r="AF23" s="41">
        <f t="shared" si="8"/>
        <v>0</v>
      </c>
      <c r="AG23" s="7"/>
      <c r="AH23" s="7"/>
      <c r="AI23" s="41">
        <f t="shared" si="9"/>
        <v>0</v>
      </c>
      <c r="AJ23" s="7"/>
      <c r="AK23" s="7"/>
      <c r="AL23" s="41">
        <f t="shared" si="10"/>
        <v>0</v>
      </c>
      <c r="AM23" s="7"/>
      <c r="AN23" s="7"/>
      <c r="AO23" s="41">
        <f t="shared" si="11"/>
        <v>0</v>
      </c>
      <c r="AP23" s="7"/>
      <c r="AQ23" s="7"/>
      <c r="AR23" s="41">
        <f t="shared" si="12"/>
        <v>0</v>
      </c>
      <c r="AS23" s="7"/>
      <c r="AT23" s="7"/>
      <c r="AU23" s="41">
        <f t="shared" si="13"/>
        <v>0</v>
      </c>
      <c r="AV23" s="7"/>
      <c r="AW23" s="7"/>
      <c r="AX23" s="41">
        <f t="shared" si="14"/>
        <v>0</v>
      </c>
      <c r="AY23" s="7"/>
      <c r="AZ23" s="7"/>
      <c r="BA23" s="41">
        <f t="shared" si="15"/>
        <v>0</v>
      </c>
      <c r="BB23" s="7"/>
      <c r="BC23" s="7"/>
      <c r="BD23" s="41">
        <f t="shared" si="16"/>
        <v>0</v>
      </c>
      <c r="BE23" s="7"/>
      <c r="BF23" s="7"/>
      <c r="BG23" s="41">
        <f t="shared" si="17"/>
        <v>0</v>
      </c>
      <c r="BH23" s="1"/>
    </row>
    <row r="24" spans="1:60" ht="18" customHeight="1" x14ac:dyDescent="0.25">
      <c r="A24" s="5"/>
      <c r="B24" s="5"/>
      <c r="C24" s="5"/>
      <c r="D24" s="5">
        <v>6199</v>
      </c>
      <c r="E24" s="6" t="s">
        <v>119</v>
      </c>
      <c r="F24" s="7">
        <v>2600000</v>
      </c>
      <c r="G24" s="7">
        <v>2600000</v>
      </c>
      <c r="H24" s="41">
        <f t="shared" si="0"/>
        <v>0</v>
      </c>
      <c r="I24" s="7">
        <v>2600000</v>
      </c>
      <c r="J24" s="7">
        <v>2600000</v>
      </c>
      <c r="K24" s="41">
        <f t="shared" si="1"/>
        <v>0</v>
      </c>
      <c r="L24" s="7"/>
      <c r="M24" s="7"/>
      <c r="N24" s="41">
        <f t="shared" si="2"/>
        <v>0</v>
      </c>
      <c r="O24" s="7"/>
      <c r="P24" s="7">
        <v>0</v>
      </c>
      <c r="Q24" s="41">
        <f t="shared" si="3"/>
        <v>0</v>
      </c>
      <c r="R24" s="7">
        <v>2600000</v>
      </c>
      <c r="S24" s="7">
        <v>2600000</v>
      </c>
      <c r="T24" s="41">
        <f t="shared" si="4"/>
        <v>0</v>
      </c>
      <c r="U24" s="7">
        <v>2600000</v>
      </c>
      <c r="V24" s="7">
        <v>2600000</v>
      </c>
      <c r="W24" s="41">
        <f t="shared" si="5"/>
        <v>0</v>
      </c>
      <c r="X24" s="62"/>
      <c r="Y24" s="62"/>
      <c r="Z24" s="41">
        <f t="shared" si="6"/>
        <v>0</v>
      </c>
      <c r="AA24" s="62"/>
      <c r="AB24" s="62"/>
      <c r="AC24" s="41">
        <f t="shared" si="7"/>
        <v>0</v>
      </c>
      <c r="AD24" s="7"/>
      <c r="AE24" s="7"/>
      <c r="AF24" s="41">
        <f t="shared" si="8"/>
        <v>0</v>
      </c>
      <c r="AG24" s="7"/>
      <c r="AH24" s="7"/>
      <c r="AI24" s="41">
        <f t="shared" si="9"/>
        <v>0</v>
      </c>
      <c r="AJ24" s="7"/>
      <c r="AK24" s="7"/>
      <c r="AL24" s="41">
        <f t="shared" si="10"/>
        <v>0</v>
      </c>
      <c r="AM24" s="7"/>
      <c r="AN24" s="7"/>
      <c r="AO24" s="41">
        <f t="shared" si="11"/>
        <v>0</v>
      </c>
      <c r="AP24" s="7"/>
      <c r="AQ24" s="7"/>
      <c r="AR24" s="41">
        <f t="shared" si="12"/>
        <v>0</v>
      </c>
      <c r="AS24" s="7"/>
      <c r="AT24" s="7"/>
      <c r="AU24" s="41">
        <f t="shared" si="13"/>
        <v>0</v>
      </c>
      <c r="AV24" s="7"/>
      <c r="AW24" s="7"/>
      <c r="AX24" s="41">
        <f t="shared" si="14"/>
        <v>0</v>
      </c>
      <c r="AY24" s="7"/>
      <c r="AZ24" s="7"/>
      <c r="BA24" s="41">
        <f t="shared" si="15"/>
        <v>0</v>
      </c>
      <c r="BB24" s="7"/>
      <c r="BC24" s="7"/>
      <c r="BD24" s="41">
        <f t="shared" si="16"/>
        <v>0</v>
      </c>
      <c r="BE24" s="7"/>
      <c r="BF24" s="7"/>
      <c r="BG24" s="41">
        <f t="shared" si="17"/>
        <v>0</v>
      </c>
      <c r="BH24" s="1"/>
    </row>
    <row r="25" spans="1:60" s="26" customFormat="1" ht="18" customHeight="1" x14ac:dyDescent="0.25">
      <c r="A25" s="2"/>
      <c r="B25" s="2"/>
      <c r="C25" s="2">
        <v>6250</v>
      </c>
      <c r="D25" s="2"/>
      <c r="E25" s="4" t="s">
        <v>245</v>
      </c>
      <c r="F25" s="3">
        <v>43300000</v>
      </c>
      <c r="G25" s="3">
        <v>43300000</v>
      </c>
      <c r="H25" s="41">
        <f t="shared" si="0"/>
        <v>0</v>
      </c>
      <c r="I25" s="41">
        <v>0</v>
      </c>
      <c r="J25" s="41">
        <v>0</v>
      </c>
      <c r="K25" s="41">
        <f t="shared" si="1"/>
        <v>0</v>
      </c>
      <c r="L25" s="3">
        <v>43300000</v>
      </c>
      <c r="M25" s="3">
        <v>43300000</v>
      </c>
      <c r="N25" s="41">
        <f t="shared" si="2"/>
        <v>0</v>
      </c>
      <c r="O25" s="3"/>
      <c r="P25" s="3">
        <v>0</v>
      </c>
      <c r="Q25" s="41">
        <f t="shared" si="3"/>
        <v>0</v>
      </c>
      <c r="R25" s="3">
        <v>0</v>
      </c>
      <c r="S25" s="3">
        <v>0</v>
      </c>
      <c r="T25" s="41">
        <f t="shared" si="4"/>
        <v>0</v>
      </c>
      <c r="U25" s="3">
        <v>0</v>
      </c>
      <c r="V25" s="3">
        <v>0</v>
      </c>
      <c r="W25" s="41">
        <f t="shared" si="5"/>
        <v>0</v>
      </c>
      <c r="X25" s="62"/>
      <c r="Y25" s="62"/>
      <c r="Z25" s="41">
        <f t="shared" si="6"/>
        <v>0</v>
      </c>
      <c r="AA25" s="62"/>
      <c r="AB25" s="62"/>
      <c r="AC25" s="41">
        <f t="shared" si="7"/>
        <v>0</v>
      </c>
      <c r="AD25" s="3"/>
      <c r="AE25" s="3"/>
      <c r="AF25" s="41">
        <f t="shared" si="8"/>
        <v>0</v>
      </c>
      <c r="AG25" s="3"/>
      <c r="AH25" s="3"/>
      <c r="AI25" s="41">
        <f t="shared" si="9"/>
        <v>0</v>
      </c>
      <c r="AJ25" s="3"/>
      <c r="AK25" s="3"/>
      <c r="AL25" s="41">
        <f t="shared" si="10"/>
        <v>0</v>
      </c>
      <c r="AM25" s="3"/>
      <c r="AN25" s="3"/>
      <c r="AO25" s="41">
        <f t="shared" si="11"/>
        <v>0</v>
      </c>
      <c r="AP25" s="3"/>
      <c r="AQ25" s="3"/>
      <c r="AR25" s="41">
        <f t="shared" si="12"/>
        <v>0</v>
      </c>
      <c r="AS25" s="3"/>
      <c r="AT25" s="3"/>
      <c r="AU25" s="41">
        <f t="shared" si="13"/>
        <v>0</v>
      </c>
      <c r="AV25" s="3"/>
      <c r="AW25" s="3"/>
      <c r="AX25" s="41">
        <f t="shared" si="14"/>
        <v>0</v>
      </c>
      <c r="AY25" s="3">
        <v>43300000</v>
      </c>
      <c r="AZ25" s="3">
        <v>43300000</v>
      </c>
      <c r="BA25" s="41">
        <f t="shared" si="15"/>
        <v>0</v>
      </c>
      <c r="BB25" s="3">
        <v>43300000</v>
      </c>
      <c r="BC25" s="3">
        <v>43300000</v>
      </c>
      <c r="BD25" s="41">
        <f t="shared" si="16"/>
        <v>0</v>
      </c>
      <c r="BE25" s="3"/>
      <c r="BF25" s="3"/>
      <c r="BG25" s="41">
        <f t="shared" si="17"/>
        <v>0</v>
      </c>
      <c r="BH25" s="28"/>
    </row>
    <row r="26" spans="1:60" ht="18" customHeight="1" x14ac:dyDescent="0.25">
      <c r="A26" s="5"/>
      <c r="B26" s="5"/>
      <c r="C26" s="5"/>
      <c r="D26" s="5">
        <v>6299</v>
      </c>
      <c r="E26" s="6" t="s">
        <v>83</v>
      </c>
      <c r="F26" s="7">
        <v>43300000</v>
      </c>
      <c r="G26" s="7">
        <v>43300000</v>
      </c>
      <c r="H26" s="41">
        <f t="shared" si="0"/>
        <v>0</v>
      </c>
      <c r="I26" s="41">
        <v>0</v>
      </c>
      <c r="J26" s="41">
        <v>0</v>
      </c>
      <c r="K26" s="41">
        <f t="shared" si="1"/>
        <v>0</v>
      </c>
      <c r="L26" s="7">
        <v>43300000</v>
      </c>
      <c r="M26" s="7">
        <v>43300000</v>
      </c>
      <c r="N26" s="41">
        <f t="shared" si="2"/>
        <v>0</v>
      </c>
      <c r="O26" s="7"/>
      <c r="P26" s="7">
        <v>0</v>
      </c>
      <c r="Q26" s="41">
        <f t="shared" si="3"/>
        <v>0</v>
      </c>
      <c r="R26" s="7">
        <v>0</v>
      </c>
      <c r="S26" s="7">
        <v>0</v>
      </c>
      <c r="T26" s="41">
        <f t="shared" si="4"/>
        <v>0</v>
      </c>
      <c r="U26" s="7"/>
      <c r="V26" s="7"/>
      <c r="W26" s="41">
        <f t="shared" si="5"/>
        <v>0</v>
      </c>
      <c r="X26" s="62"/>
      <c r="Y26" s="62"/>
      <c r="Z26" s="41">
        <f t="shared" si="6"/>
        <v>0</v>
      </c>
      <c r="AA26" s="62"/>
      <c r="AB26" s="62"/>
      <c r="AC26" s="41">
        <f t="shared" si="7"/>
        <v>0</v>
      </c>
      <c r="AD26" s="7"/>
      <c r="AE26" s="7"/>
      <c r="AF26" s="41">
        <f t="shared" si="8"/>
        <v>0</v>
      </c>
      <c r="AG26" s="7"/>
      <c r="AH26" s="7"/>
      <c r="AI26" s="41">
        <f t="shared" si="9"/>
        <v>0</v>
      </c>
      <c r="AJ26" s="7"/>
      <c r="AK26" s="7"/>
      <c r="AL26" s="41">
        <f t="shared" si="10"/>
        <v>0</v>
      </c>
      <c r="AM26" s="7"/>
      <c r="AN26" s="7"/>
      <c r="AO26" s="41">
        <f t="shared" si="11"/>
        <v>0</v>
      </c>
      <c r="AP26" s="7"/>
      <c r="AQ26" s="7"/>
      <c r="AR26" s="41">
        <f t="shared" si="12"/>
        <v>0</v>
      </c>
      <c r="AS26" s="7"/>
      <c r="AT26" s="7"/>
      <c r="AU26" s="41">
        <f t="shared" si="13"/>
        <v>0</v>
      </c>
      <c r="AV26" s="7"/>
      <c r="AW26" s="7"/>
      <c r="AX26" s="41">
        <f t="shared" si="14"/>
        <v>0</v>
      </c>
      <c r="AY26" s="7">
        <v>43300000</v>
      </c>
      <c r="AZ26" s="7">
        <v>43300000</v>
      </c>
      <c r="BA26" s="41">
        <f t="shared" si="15"/>
        <v>0</v>
      </c>
      <c r="BB26" s="7">
        <v>43300000</v>
      </c>
      <c r="BC26" s="7">
        <v>43300000</v>
      </c>
      <c r="BD26" s="41">
        <f t="shared" si="16"/>
        <v>0</v>
      </c>
      <c r="BE26" s="7"/>
      <c r="BF26" s="7"/>
      <c r="BG26" s="41">
        <f t="shared" si="17"/>
        <v>0</v>
      </c>
      <c r="BH26" s="1"/>
    </row>
    <row r="27" spans="1:60" ht="18" customHeight="1" x14ac:dyDescent="0.25">
      <c r="A27" s="2"/>
      <c r="B27" s="2"/>
      <c r="C27" s="2">
        <v>6300</v>
      </c>
      <c r="D27" s="2"/>
      <c r="E27" s="4" t="s">
        <v>84</v>
      </c>
      <c r="F27" s="3">
        <v>733137516</v>
      </c>
      <c r="G27" s="3">
        <v>733137516</v>
      </c>
      <c r="H27" s="41">
        <f t="shared" si="0"/>
        <v>0</v>
      </c>
      <c r="I27" s="3">
        <v>642504647</v>
      </c>
      <c r="J27" s="3">
        <v>642504647</v>
      </c>
      <c r="K27" s="41">
        <f t="shared" si="1"/>
        <v>0</v>
      </c>
      <c r="L27" s="3">
        <v>90632869</v>
      </c>
      <c r="M27" s="3">
        <v>90632869</v>
      </c>
      <c r="N27" s="41">
        <f t="shared" si="2"/>
        <v>0</v>
      </c>
      <c r="O27" s="3"/>
      <c r="P27" s="3">
        <v>0</v>
      </c>
      <c r="Q27" s="41">
        <f t="shared" si="3"/>
        <v>0</v>
      </c>
      <c r="R27" s="3">
        <v>642504647</v>
      </c>
      <c r="S27" s="3">
        <v>642504647</v>
      </c>
      <c r="T27" s="41">
        <f t="shared" si="4"/>
        <v>0</v>
      </c>
      <c r="U27" s="3">
        <v>642504647</v>
      </c>
      <c r="V27" s="3">
        <v>642504647</v>
      </c>
      <c r="W27" s="41">
        <f t="shared" si="5"/>
        <v>0</v>
      </c>
      <c r="X27" s="3"/>
      <c r="Y27" s="3"/>
      <c r="Z27" s="41">
        <f t="shared" si="6"/>
        <v>0</v>
      </c>
      <c r="AA27" s="62"/>
      <c r="AB27" s="62"/>
      <c r="AC27" s="41">
        <f t="shared" si="7"/>
        <v>0</v>
      </c>
      <c r="AD27" s="3"/>
      <c r="AE27" s="3"/>
      <c r="AF27" s="41">
        <f t="shared" si="8"/>
        <v>0</v>
      </c>
      <c r="AG27" s="3"/>
      <c r="AH27" s="3"/>
      <c r="AI27" s="41">
        <f t="shared" si="9"/>
        <v>0</v>
      </c>
      <c r="AJ27" s="3"/>
      <c r="AK27" s="3"/>
      <c r="AL27" s="41">
        <f t="shared" si="10"/>
        <v>0</v>
      </c>
      <c r="AM27" s="3"/>
      <c r="AN27" s="3"/>
      <c r="AO27" s="41">
        <f t="shared" si="11"/>
        <v>0</v>
      </c>
      <c r="AP27" s="3"/>
      <c r="AQ27" s="3"/>
      <c r="AR27" s="41">
        <f t="shared" si="12"/>
        <v>0</v>
      </c>
      <c r="AS27" s="3"/>
      <c r="AT27" s="3"/>
      <c r="AU27" s="41">
        <f t="shared" si="13"/>
        <v>0</v>
      </c>
      <c r="AV27" s="3"/>
      <c r="AW27" s="3"/>
      <c r="AX27" s="41">
        <f t="shared" si="14"/>
        <v>0</v>
      </c>
      <c r="AY27" s="3">
        <v>90632869</v>
      </c>
      <c r="AZ27" s="3">
        <v>90632869</v>
      </c>
      <c r="BA27" s="41">
        <f t="shared" si="15"/>
        <v>0</v>
      </c>
      <c r="BB27" s="3">
        <v>90632869</v>
      </c>
      <c r="BC27" s="3">
        <v>90632869</v>
      </c>
      <c r="BD27" s="41">
        <f t="shared" si="16"/>
        <v>0</v>
      </c>
      <c r="BE27" s="3"/>
      <c r="BF27" s="3"/>
      <c r="BG27" s="41">
        <f t="shared" si="17"/>
        <v>0</v>
      </c>
    </row>
    <row r="28" spans="1:60" ht="18" customHeight="1" x14ac:dyDescent="0.25">
      <c r="A28" s="5"/>
      <c r="B28" s="5"/>
      <c r="C28" s="5"/>
      <c r="D28" s="5">
        <v>6301</v>
      </c>
      <c r="E28" s="6" t="s">
        <v>85</v>
      </c>
      <c r="F28" s="7">
        <v>580908750</v>
      </c>
      <c r="G28" s="7">
        <v>580908750</v>
      </c>
      <c r="H28" s="41">
        <f t="shared" si="0"/>
        <v>0</v>
      </c>
      <c r="I28" s="7">
        <v>512327775</v>
      </c>
      <c r="J28" s="7">
        <v>512327775</v>
      </c>
      <c r="K28" s="41">
        <f t="shared" si="1"/>
        <v>0</v>
      </c>
      <c r="L28" s="7">
        <v>68580975</v>
      </c>
      <c r="M28" s="7">
        <v>68580975</v>
      </c>
      <c r="N28" s="41">
        <f t="shared" si="2"/>
        <v>0</v>
      </c>
      <c r="O28" s="7"/>
      <c r="P28" s="7">
        <v>0</v>
      </c>
      <c r="Q28" s="41">
        <f t="shared" si="3"/>
        <v>0</v>
      </c>
      <c r="R28" s="7">
        <v>512327775</v>
      </c>
      <c r="S28" s="7">
        <v>512327775</v>
      </c>
      <c r="T28" s="41">
        <f t="shared" si="4"/>
        <v>0</v>
      </c>
      <c r="U28" s="61">
        <v>512327775</v>
      </c>
      <c r="V28" s="61">
        <v>512327775</v>
      </c>
      <c r="W28" s="41">
        <f t="shared" si="5"/>
        <v>0</v>
      </c>
      <c r="X28" s="7"/>
      <c r="Y28" s="7"/>
      <c r="Z28" s="41">
        <f t="shared" si="6"/>
        <v>0</v>
      </c>
      <c r="AA28" s="62"/>
      <c r="AB28" s="62"/>
      <c r="AC28" s="41">
        <f t="shared" si="7"/>
        <v>0</v>
      </c>
      <c r="AD28" s="7"/>
      <c r="AE28" s="7"/>
      <c r="AF28" s="41">
        <f t="shared" si="8"/>
        <v>0</v>
      </c>
      <c r="AG28" s="7"/>
      <c r="AH28" s="7"/>
      <c r="AI28" s="41">
        <f t="shared" si="9"/>
        <v>0</v>
      </c>
      <c r="AJ28" s="7"/>
      <c r="AK28" s="7"/>
      <c r="AL28" s="41">
        <f t="shared" si="10"/>
        <v>0</v>
      </c>
      <c r="AM28" s="7"/>
      <c r="AN28" s="7"/>
      <c r="AO28" s="41">
        <f t="shared" si="11"/>
        <v>0</v>
      </c>
      <c r="AP28" s="7"/>
      <c r="AQ28" s="7"/>
      <c r="AR28" s="41">
        <f t="shared" si="12"/>
        <v>0</v>
      </c>
      <c r="AS28" s="7"/>
      <c r="AT28" s="7"/>
      <c r="AU28" s="41">
        <f t="shared" si="13"/>
        <v>0</v>
      </c>
      <c r="AV28" s="7"/>
      <c r="AW28" s="7"/>
      <c r="AX28" s="41">
        <f t="shared" si="14"/>
        <v>0</v>
      </c>
      <c r="AY28" s="7">
        <v>68580975</v>
      </c>
      <c r="AZ28" s="7">
        <v>68580975</v>
      </c>
      <c r="BA28" s="41">
        <f t="shared" si="15"/>
        <v>0</v>
      </c>
      <c r="BB28" s="7">
        <v>68580975</v>
      </c>
      <c r="BC28" s="7">
        <v>68580975</v>
      </c>
      <c r="BD28" s="41">
        <f t="shared" si="16"/>
        <v>0</v>
      </c>
      <c r="BE28" s="7"/>
      <c r="BF28" s="7"/>
      <c r="BG28" s="41">
        <f t="shared" si="17"/>
        <v>0</v>
      </c>
    </row>
    <row r="29" spans="1:60" ht="18" customHeight="1" x14ac:dyDescent="0.25">
      <c r="A29" s="5"/>
      <c r="B29" s="5"/>
      <c r="C29" s="5"/>
      <c r="D29" s="5">
        <v>6302</v>
      </c>
      <c r="E29" s="6" t="s">
        <v>86</v>
      </c>
      <c r="F29" s="7">
        <v>86176411</v>
      </c>
      <c r="G29" s="7">
        <v>86176411</v>
      </c>
      <c r="H29" s="41">
        <f t="shared" si="0"/>
        <v>0</v>
      </c>
      <c r="I29" s="7">
        <v>74074886</v>
      </c>
      <c r="J29" s="7">
        <v>74074886</v>
      </c>
      <c r="K29" s="41">
        <f t="shared" si="1"/>
        <v>0</v>
      </c>
      <c r="L29" s="7">
        <v>12101525</v>
      </c>
      <c r="M29" s="7">
        <v>12101525</v>
      </c>
      <c r="N29" s="41">
        <f t="shared" si="2"/>
        <v>0</v>
      </c>
      <c r="O29" s="7"/>
      <c r="P29" s="7">
        <v>0</v>
      </c>
      <c r="Q29" s="41">
        <f t="shared" si="3"/>
        <v>0</v>
      </c>
      <c r="R29" s="7">
        <v>74074886</v>
      </c>
      <c r="S29" s="7">
        <v>74074886</v>
      </c>
      <c r="T29" s="41">
        <f t="shared" si="4"/>
        <v>0</v>
      </c>
      <c r="U29" s="61">
        <v>74074886</v>
      </c>
      <c r="V29" s="61">
        <v>74074886</v>
      </c>
      <c r="W29" s="41">
        <f t="shared" si="5"/>
        <v>0</v>
      </c>
      <c r="X29" s="7"/>
      <c r="Y29" s="7"/>
      <c r="Z29" s="41">
        <f t="shared" si="6"/>
        <v>0</v>
      </c>
      <c r="AA29" s="62"/>
      <c r="AB29" s="62"/>
      <c r="AC29" s="41">
        <f t="shared" si="7"/>
        <v>0</v>
      </c>
      <c r="AD29" s="7"/>
      <c r="AE29" s="7"/>
      <c r="AF29" s="41">
        <f t="shared" si="8"/>
        <v>0</v>
      </c>
      <c r="AG29" s="7"/>
      <c r="AH29" s="7"/>
      <c r="AI29" s="41">
        <f t="shared" si="9"/>
        <v>0</v>
      </c>
      <c r="AJ29" s="7"/>
      <c r="AK29" s="7"/>
      <c r="AL29" s="41">
        <f t="shared" si="10"/>
        <v>0</v>
      </c>
      <c r="AM29" s="7"/>
      <c r="AN29" s="7"/>
      <c r="AO29" s="41">
        <f t="shared" si="11"/>
        <v>0</v>
      </c>
      <c r="AP29" s="7"/>
      <c r="AQ29" s="7"/>
      <c r="AR29" s="41">
        <f t="shared" si="12"/>
        <v>0</v>
      </c>
      <c r="AS29" s="7"/>
      <c r="AT29" s="7"/>
      <c r="AU29" s="41">
        <f t="shared" si="13"/>
        <v>0</v>
      </c>
      <c r="AV29" s="7"/>
      <c r="AW29" s="7"/>
      <c r="AX29" s="41">
        <f t="shared" si="14"/>
        <v>0</v>
      </c>
      <c r="AY29" s="7">
        <v>12101525</v>
      </c>
      <c r="AZ29" s="7">
        <v>12101525</v>
      </c>
      <c r="BA29" s="41">
        <f t="shared" si="15"/>
        <v>0</v>
      </c>
      <c r="BB29" s="7">
        <v>12101525</v>
      </c>
      <c r="BC29" s="7">
        <v>12101525</v>
      </c>
      <c r="BD29" s="41">
        <f t="shared" si="16"/>
        <v>0</v>
      </c>
      <c r="BE29" s="7"/>
      <c r="BF29" s="7"/>
      <c r="BG29" s="41">
        <f t="shared" si="17"/>
        <v>0</v>
      </c>
      <c r="BH29" s="1"/>
    </row>
    <row r="30" spans="1:60" ht="18" customHeight="1" x14ac:dyDescent="0.25">
      <c r="A30" s="5"/>
      <c r="B30" s="5"/>
      <c r="C30" s="5"/>
      <c r="D30" s="5">
        <v>6303</v>
      </c>
      <c r="E30" s="6" t="s">
        <v>87</v>
      </c>
      <c r="F30" s="7">
        <v>62798166</v>
      </c>
      <c r="G30" s="7">
        <v>62798166</v>
      </c>
      <c r="H30" s="41">
        <f t="shared" si="0"/>
        <v>0</v>
      </c>
      <c r="I30" s="7">
        <v>54340926</v>
      </c>
      <c r="J30" s="7">
        <v>54340926</v>
      </c>
      <c r="K30" s="41">
        <f t="shared" si="1"/>
        <v>0</v>
      </c>
      <c r="L30" s="7">
        <v>8457240</v>
      </c>
      <c r="M30" s="7">
        <v>8457240</v>
      </c>
      <c r="N30" s="41">
        <f t="shared" si="2"/>
        <v>0</v>
      </c>
      <c r="O30" s="7"/>
      <c r="P30" s="7">
        <v>0</v>
      </c>
      <c r="Q30" s="41">
        <f t="shared" si="3"/>
        <v>0</v>
      </c>
      <c r="R30" s="7">
        <v>54340926</v>
      </c>
      <c r="S30" s="7">
        <v>54340926</v>
      </c>
      <c r="T30" s="41">
        <f t="shared" si="4"/>
        <v>0</v>
      </c>
      <c r="U30" s="61">
        <v>54340926</v>
      </c>
      <c r="V30" s="61">
        <v>54340926</v>
      </c>
      <c r="W30" s="41">
        <f t="shared" si="5"/>
        <v>0</v>
      </c>
      <c r="X30" s="62"/>
      <c r="Y30" s="62"/>
      <c r="Z30" s="41">
        <f t="shared" si="6"/>
        <v>0</v>
      </c>
      <c r="AA30" s="62"/>
      <c r="AB30" s="62"/>
      <c r="AC30" s="41">
        <f t="shared" si="7"/>
        <v>0</v>
      </c>
      <c r="AD30" s="7"/>
      <c r="AE30" s="7"/>
      <c r="AF30" s="41">
        <f t="shared" si="8"/>
        <v>0</v>
      </c>
      <c r="AG30" s="7"/>
      <c r="AH30" s="7"/>
      <c r="AI30" s="41">
        <f t="shared" si="9"/>
        <v>0</v>
      </c>
      <c r="AJ30" s="7"/>
      <c r="AK30" s="7"/>
      <c r="AL30" s="41">
        <f t="shared" si="10"/>
        <v>0</v>
      </c>
      <c r="AM30" s="7"/>
      <c r="AN30" s="7"/>
      <c r="AO30" s="41">
        <f t="shared" si="11"/>
        <v>0</v>
      </c>
      <c r="AP30" s="7"/>
      <c r="AQ30" s="7"/>
      <c r="AR30" s="41">
        <f t="shared" si="12"/>
        <v>0</v>
      </c>
      <c r="AS30" s="7"/>
      <c r="AT30" s="7"/>
      <c r="AU30" s="41">
        <f t="shared" si="13"/>
        <v>0</v>
      </c>
      <c r="AV30" s="7"/>
      <c r="AW30" s="7"/>
      <c r="AX30" s="41">
        <f t="shared" si="14"/>
        <v>0</v>
      </c>
      <c r="AY30" s="7">
        <v>8457240</v>
      </c>
      <c r="AZ30" s="7">
        <v>8457240</v>
      </c>
      <c r="BA30" s="41">
        <f t="shared" si="15"/>
        <v>0</v>
      </c>
      <c r="BB30" s="7">
        <v>8457240</v>
      </c>
      <c r="BC30" s="7">
        <v>8457240</v>
      </c>
      <c r="BD30" s="41">
        <f t="shared" si="16"/>
        <v>0</v>
      </c>
      <c r="BE30" s="7"/>
      <c r="BF30" s="7"/>
      <c r="BG30" s="41">
        <f t="shared" si="17"/>
        <v>0</v>
      </c>
      <c r="BH30" s="1"/>
    </row>
    <row r="31" spans="1:60" ht="18" customHeight="1" x14ac:dyDescent="0.25">
      <c r="A31" s="5"/>
      <c r="B31" s="5"/>
      <c r="C31" s="5"/>
      <c r="D31" s="5">
        <v>6304</v>
      </c>
      <c r="E31" s="6" t="s">
        <v>88</v>
      </c>
      <c r="F31" s="7">
        <v>3254189</v>
      </c>
      <c r="G31" s="7">
        <v>3254189</v>
      </c>
      <c r="H31" s="41">
        <f t="shared" si="0"/>
        <v>0</v>
      </c>
      <c r="I31" s="7">
        <v>1761060</v>
      </c>
      <c r="J31" s="7">
        <v>1761060</v>
      </c>
      <c r="K31" s="41">
        <f t="shared" si="1"/>
        <v>0</v>
      </c>
      <c r="L31" s="7">
        <v>1493129</v>
      </c>
      <c r="M31" s="7">
        <v>1493129</v>
      </c>
      <c r="N31" s="41">
        <f t="shared" si="2"/>
        <v>0</v>
      </c>
      <c r="O31" s="7"/>
      <c r="P31" s="7">
        <v>0</v>
      </c>
      <c r="Q31" s="41">
        <f t="shared" si="3"/>
        <v>0</v>
      </c>
      <c r="R31" s="7">
        <v>1761060</v>
      </c>
      <c r="S31" s="7">
        <v>1761060</v>
      </c>
      <c r="T31" s="41">
        <f t="shared" si="4"/>
        <v>0</v>
      </c>
      <c r="U31" s="61">
        <v>1761060</v>
      </c>
      <c r="V31" s="61">
        <v>1761060</v>
      </c>
      <c r="W31" s="41">
        <f t="shared" si="5"/>
        <v>0</v>
      </c>
      <c r="X31" s="7"/>
      <c r="Y31" s="7"/>
      <c r="Z31" s="41">
        <f t="shared" si="6"/>
        <v>0</v>
      </c>
      <c r="AA31" s="62"/>
      <c r="AB31" s="62"/>
      <c r="AC31" s="41">
        <f t="shared" si="7"/>
        <v>0</v>
      </c>
      <c r="AD31" s="7"/>
      <c r="AE31" s="7"/>
      <c r="AF31" s="41">
        <f t="shared" si="8"/>
        <v>0</v>
      </c>
      <c r="AG31" s="7"/>
      <c r="AH31" s="7"/>
      <c r="AI31" s="41">
        <f t="shared" si="9"/>
        <v>0</v>
      </c>
      <c r="AJ31" s="7"/>
      <c r="AK31" s="7"/>
      <c r="AL31" s="41">
        <f t="shared" si="10"/>
        <v>0</v>
      </c>
      <c r="AM31" s="7"/>
      <c r="AN31" s="7"/>
      <c r="AO31" s="41">
        <f t="shared" si="11"/>
        <v>0</v>
      </c>
      <c r="AP31" s="7"/>
      <c r="AQ31" s="7"/>
      <c r="AR31" s="41">
        <f t="shared" si="12"/>
        <v>0</v>
      </c>
      <c r="AS31" s="7"/>
      <c r="AT31" s="7"/>
      <c r="AU31" s="41">
        <f t="shared" si="13"/>
        <v>0</v>
      </c>
      <c r="AV31" s="7"/>
      <c r="AW31" s="7"/>
      <c r="AX31" s="41">
        <f t="shared" si="14"/>
        <v>0</v>
      </c>
      <c r="AY31" s="7">
        <v>1493129</v>
      </c>
      <c r="AZ31" s="7">
        <v>1493129</v>
      </c>
      <c r="BA31" s="41">
        <f t="shared" si="15"/>
        <v>0</v>
      </c>
      <c r="BB31" s="7">
        <v>1493129</v>
      </c>
      <c r="BC31" s="7">
        <v>1493129</v>
      </c>
      <c r="BD31" s="41">
        <f t="shared" si="16"/>
        <v>0</v>
      </c>
      <c r="BE31" s="7"/>
      <c r="BF31" s="7"/>
      <c r="BG31" s="41">
        <f t="shared" si="17"/>
        <v>0</v>
      </c>
      <c r="BH31" s="1"/>
    </row>
    <row r="32" spans="1:60" ht="18" customHeight="1" x14ac:dyDescent="0.25">
      <c r="A32" s="2"/>
      <c r="B32" s="2"/>
      <c r="C32" s="2">
        <v>6400</v>
      </c>
      <c r="D32" s="2"/>
      <c r="E32" s="4" t="s">
        <v>89</v>
      </c>
      <c r="F32" s="3">
        <v>566735527</v>
      </c>
      <c r="G32" s="3">
        <v>566735527</v>
      </c>
      <c r="H32" s="41">
        <f t="shared" si="0"/>
        <v>0</v>
      </c>
      <c r="I32" s="3">
        <v>566735527</v>
      </c>
      <c r="J32" s="3">
        <v>566735527</v>
      </c>
      <c r="K32" s="41">
        <f t="shared" si="1"/>
        <v>0</v>
      </c>
      <c r="L32" s="41">
        <v>0</v>
      </c>
      <c r="M32" s="41">
        <v>0</v>
      </c>
      <c r="N32" s="41">
        <f t="shared" si="2"/>
        <v>0</v>
      </c>
      <c r="O32" s="41"/>
      <c r="P32" s="3">
        <v>0</v>
      </c>
      <c r="Q32" s="41">
        <f t="shared" si="3"/>
        <v>0</v>
      </c>
      <c r="R32" s="3">
        <v>566735527</v>
      </c>
      <c r="S32" s="3">
        <v>566735527</v>
      </c>
      <c r="T32" s="41">
        <f t="shared" si="4"/>
        <v>0</v>
      </c>
      <c r="U32" s="3">
        <v>566735527</v>
      </c>
      <c r="V32" s="3">
        <v>566735527</v>
      </c>
      <c r="W32" s="41">
        <f t="shared" si="5"/>
        <v>0</v>
      </c>
      <c r="X32" s="62">
        <v>0</v>
      </c>
      <c r="Y32" s="62">
        <v>0</v>
      </c>
      <c r="Z32" s="41">
        <f t="shared" si="6"/>
        <v>0</v>
      </c>
      <c r="AA32" s="62"/>
      <c r="AB32" s="62"/>
      <c r="AC32" s="41">
        <f t="shared" si="7"/>
        <v>0</v>
      </c>
      <c r="AD32" s="3"/>
      <c r="AE32" s="3"/>
      <c r="AF32" s="41">
        <f t="shared" si="8"/>
        <v>0</v>
      </c>
      <c r="AG32" s="3"/>
      <c r="AH32" s="3"/>
      <c r="AI32" s="41">
        <f t="shared" si="9"/>
        <v>0</v>
      </c>
      <c r="AJ32" s="3"/>
      <c r="AK32" s="3"/>
      <c r="AL32" s="41">
        <f t="shared" si="10"/>
        <v>0</v>
      </c>
      <c r="AM32" s="3"/>
      <c r="AN32" s="3"/>
      <c r="AO32" s="41">
        <f t="shared" si="11"/>
        <v>0</v>
      </c>
      <c r="AP32" s="3"/>
      <c r="AQ32" s="3"/>
      <c r="AR32" s="41">
        <f t="shared" si="12"/>
        <v>0</v>
      </c>
      <c r="AS32" s="3"/>
      <c r="AT32" s="3"/>
      <c r="AU32" s="41">
        <f t="shared" si="13"/>
        <v>0</v>
      </c>
      <c r="AV32" s="3"/>
      <c r="AW32" s="3"/>
      <c r="AX32" s="41">
        <f t="shared" si="14"/>
        <v>0</v>
      </c>
      <c r="AY32" s="3"/>
      <c r="AZ32" s="3"/>
      <c r="BA32" s="41">
        <f t="shared" si="15"/>
        <v>0</v>
      </c>
      <c r="BB32" s="3"/>
      <c r="BC32" s="3"/>
      <c r="BD32" s="41">
        <f t="shared" si="16"/>
        <v>0</v>
      </c>
      <c r="BE32" s="3"/>
      <c r="BF32" s="3"/>
      <c r="BG32" s="41">
        <f t="shared" si="17"/>
        <v>0</v>
      </c>
    </row>
    <row r="33" spans="1:60" ht="24" x14ac:dyDescent="0.25">
      <c r="A33" s="5"/>
      <c r="B33" s="5"/>
      <c r="C33" s="5"/>
      <c r="D33" s="5">
        <v>6404</v>
      </c>
      <c r="E33" s="6" t="s">
        <v>163</v>
      </c>
      <c r="F33" s="7">
        <v>566735527</v>
      </c>
      <c r="G33" s="7">
        <v>566735527</v>
      </c>
      <c r="H33" s="41">
        <f t="shared" si="0"/>
        <v>0</v>
      </c>
      <c r="I33" s="7">
        <v>566735527</v>
      </c>
      <c r="J33" s="7">
        <v>566735527</v>
      </c>
      <c r="K33" s="41">
        <f t="shared" si="1"/>
        <v>0</v>
      </c>
      <c r="L33" s="41">
        <v>0</v>
      </c>
      <c r="M33" s="41">
        <v>0</v>
      </c>
      <c r="N33" s="41">
        <f t="shared" si="2"/>
        <v>0</v>
      </c>
      <c r="O33" s="41"/>
      <c r="P33" s="7">
        <v>0</v>
      </c>
      <c r="Q33" s="41">
        <f t="shared" si="3"/>
        <v>0</v>
      </c>
      <c r="R33" s="7">
        <v>566735527</v>
      </c>
      <c r="S33" s="7">
        <v>566735527</v>
      </c>
      <c r="T33" s="41">
        <f t="shared" si="4"/>
        <v>0</v>
      </c>
      <c r="U33" s="7">
        <v>566735527</v>
      </c>
      <c r="V33" s="7">
        <v>566735527</v>
      </c>
      <c r="W33" s="41">
        <f t="shared" si="5"/>
        <v>0</v>
      </c>
      <c r="X33" s="7"/>
      <c r="Y33" s="7"/>
      <c r="Z33" s="41">
        <f t="shared" si="6"/>
        <v>0</v>
      </c>
      <c r="AA33" s="62"/>
      <c r="AB33" s="62"/>
      <c r="AC33" s="41">
        <f t="shared" si="7"/>
        <v>0</v>
      </c>
      <c r="AD33" s="7"/>
      <c r="AE33" s="7"/>
      <c r="AF33" s="41">
        <f t="shared" si="8"/>
        <v>0</v>
      </c>
      <c r="AG33" s="7"/>
      <c r="AH33" s="7"/>
      <c r="AI33" s="41">
        <f t="shared" si="9"/>
        <v>0</v>
      </c>
      <c r="AJ33" s="7"/>
      <c r="AK33" s="7"/>
      <c r="AL33" s="41">
        <f t="shared" si="10"/>
        <v>0</v>
      </c>
      <c r="AM33" s="7"/>
      <c r="AN33" s="7"/>
      <c r="AO33" s="41">
        <f t="shared" si="11"/>
        <v>0</v>
      </c>
      <c r="AP33" s="7"/>
      <c r="AQ33" s="7"/>
      <c r="AR33" s="41">
        <f t="shared" si="12"/>
        <v>0</v>
      </c>
      <c r="AS33" s="7"/>
      <c r="AT33" s="7"/>
      <c r="AU33" s="41">
        <f t="shared" si="13"/>
        <v>0</v>
      </c>
      <c r="AV33" s="7"/>
      <c r="AW33" s="7"/>
      <c r="AX33" s="41">
        <f t="shared" si="14"/>
        <v>0</v>
      </c>
      <c r="AY33" s="7"/>
      <c r="AZ33" s="7"/>
      <c r="BA33" s="41">
        <f t="shared" si="15"/>
        <v>0</v>
      </c>
      <c r="BB33" s="7"/>
      <c r="BC33" s="7"/>
      <c r="BD33" s="41">
        <f t="shared" si="16"/>
        <v>0</v>
      </c>
      <c r="BE33" s="7"/>
      <c r="BF33" s="7"/>
      <c r="BG33" s="41">
        <f t="shared" si="17"/>
        <v>0</v>
      </c>
    </row>
    <row r="34" spans="1:60" ht="18" customHeight="1" x14ac:dyDescent="0.25">
      <c r="A34" s="2"/>
      <c r="B34" s="2"/>
      <c r="C34" s="2">
        <v>6500</v>
      </c>
      <c r="D34" s="2"/>
      <c r="E34" s="4" t="s">
        <v>90</v>
      </c>
      <c r="F34" s="3">
        <v>111186707</v>
      </c>
      <c r="G34" s="3">
        <v>111186707</v>
      </c>
      <c r="H34" s="41">
        <f t="shared" si="0"/>
        <v>0</v>
      </c>
      <c r="I34" s="3">
        <v>87750173</v>
      </c>
      <c r="J34" s="3">
        <v>87750173</v>
      </c>
      <c r="K34" s="41">
        <f t="shared" si="1"/>
        <v>0</v>
      </c>
      <c r="L34" s="3">
        <v>23436534</v>
      </c>
      <c r="M34" s="3">
        <v>23436534</v>
      </c>
      <c r="N34" s="41">
        <f t="shared" si="2"/>
        <v>0</v>
      </c>
      <c r="O34" s="3"/>
      <c r="P34" s="3">
        <v>0</v>
      </c>
      <c r="Q34" s="41">
        <f t="shared" si="3"/>
        <v>0</v>
      </c>
      <c r="R34" s="3">
        <v>87750173</v>
      </c>
      <c r="S34" s="3">
        <v>87750173</v>
      </c>
      <c r="T34" s="41">
        <f t="shared" si="4"/>
        <v>0</v>
      </c>
      <c r="U34" s="3">
        <v>87750173</v>
      </c>
      <c r="V34" s="3">
        <v>87750173</v>
      </c>
      <c r="W34" s="41">
        <f t="shared" si="5"/>
        <v>0</v>
      </c>
      <c r="X34" s="62">
        <v>0</v>
      </c>
      <c r="Y34" s="62">
        <v>0</v>
      </c>
      <c r="Z34" s="41">
        <f t="shared" si="6"/>
        <v>0</v>
      </c>
      <c r="AA34" s="62"/>
      <c r="AB34" s="62"/>
      <c r="AC34" s="41">
        <f t="shared" si="7"/>
        <v>0</v>
      </c>
      <c r="AD34" s="3"/>
      <c r="AE34" s="3"/>
      <c r="AF34" s="41">
        <f t="shared" si="8"/>
        <v>0</v>
      </c>
      <c r="AG34" s="3"/>
      <c r="AH34" s="3"/>
      <c r="AI34" s="41">
        <f t="shared" si="9"/>
        <v>0</v>
      </c>
      <c r="AJ34" s="3"/>
      <c r="AK34" s="3"/>
      <c r="AL34" s="41">
        <f t="shared" si="10"/>
        <v>0</v>
      </c>
      <c r="AM34" s="3"/>
      <c r="AN34" s="3"/>
      <c r="AO34" s="41">
        <f t="shared" si="11"/>
        <v>0</v>
      </c>
      <c r="AP34" s="3"/>
      <c r="AQ34" s="3"/>
      <c r="AR34" s="41">
        <f t="shared" si="12"/>
        <v>0</v>
      </c>
      <c r="AS34" s="3"/>
      <c r="AT34" s="3"/>
      <c r="AU34" s="41">
        <f t="shared" si="13"/>
        <v>0</v>
      </c>
      <c r="AV34" s="3"/>
      <c r="AW34" s="3"/>
      <c r="AX34" s="41">
        <f t="shared" si="14"/>
        <v>0</v>
      </c>
      <c r="AY34" s="3">
        <v>23436534</v>
      </c>
      <c r="AZ34" s="3">
        <v>23436534</v>
      </c>
      <c r="BA34" s="41">
        <f t="shared" si="15"/>
        <v>0</v>
      </c>
      <c r="BB34" s="3">
        <v>23436534</v>
      </c>
      <c r="BC34" s="3">
        <v>23436534</v>
      </c>
      <c r="BD34" s="41">
        <f t="shared" si="16"/>
        <v>0</v>
      </c>
      <c r="BE34" s="3"/>
      <c r="BF34" s="3"/>
      <c r="BG34" s="41">
        <f t="shared" si="17"/>
        <v>0</v>
      </c>
      <c r="BH34" s="1"/>
    </row>
    <row r="35" spans="1:60" ht="18" customHeight="1" x14ac:dyDescent="0.25">
      <c r="A35" s="5"/>
      <c r="B35" s="5"/>
      <c r="C35" s="5"/>
      <c r="D35" s="5">
        <v>6501</v>
      </c>
      <c r="E35" s="6" t="s">
        <v>91</v>
      </c>
      <c r="F35" s="7">
        <v>69238861</v>
      </c>
      <c r="G35" s="7">
        <v>69238861</v>
      </c>
      <c r="H35" s="41">
        <f t="shared" si="0"/>
        <v>0</v>
      </c>
      <c r="I35" s="7">
        <v>46941663</v>
      </c>
      <c r="J35" s="7">
        <v>46941663</v>
      </c>
      <c r="K35" s="41">
        <f t="shared" si="1"/>
        <v>0</v>
      </c>
      <c r="L35" s="7">
        <v>22297198</v>
      </c>
      <c r="M35" s="7">
        <v>22297198</v>
      </c>
      <c r="N35" s="41">
        <f t="shared" si="2"/>
        <v>0</v>
      </c>
      <c r="O35" s="7"/>
      <c r="P35" s="7">
        <v>0</v>
      </c>
      <c r="Q35" s="41">
        <f t="shared" si="3"/>
        <v>0</v>
      </c>
      <c r="R35" s="7">
        <v>46941663</v>
      </c>
      <c r="S35" s="7">
        <v>46941663</v>
      </c>
      <c r="T35" s="41">
        <f t="shared" si="4"/>
        <v>0</v>
      </c>
      <c r="U35" s="61">
        <v>46941663</v>
      </c>
      <c r="V35" s="61">
        <v>46941663</v>
      </c>
      <c r="W35" s="41">
        <f t="shared" si="5"/>
        <v>0</v>
      </c>
      <c r="X35" s="62"/>
      <c r="Y35" s="62"/>
      <c r="Z35" s="41">
        <f t="shared" si="6"/>
        <v>0</v>
      </c>
      <c r="AA35" s="62"/>
      <c r="AB35" s="62"/>
      <c r="AC35" s="41">
        <f t="shared" si="7"/>
        <v>0</v>
      </c>
      <c r="AD35" s="7"/>
      <c r="AE35" s="7"/>
      <c r="AF35" s="41">
        <f t="shared" si="8"/>
        <v>0</v>
      </c>
      <c r="AG35" s="7"/>
      <c r="AH35" s="7"/>
      <c r="AI35" s="41">
        <f t="shared" si="9"/>
        <v>0</v>
      </c>
      <c r="AJ35" s="7"/>
      <c r="AK35" s="7"/>
      <c r="AL35" s="41">
        <f t="shared" si="10"/>
        <v>0</v>
      </c>
      <c r="AM35" s="7"/>
      <c r="AN35" s="7"/>
      <c r="AO35" s="41">
        <f t="shared" si="11"/>
        <v>0</v>
      </c>
      <c r="AP35" s="7"/>
      <c r="AQ35" s="7"/>
      <c r="AR35" s="41">
        <f t="shared" si="12"/>
        <v>0</v>
      </c>
      <c r="AS35" s="7"/>
      <c r="AT35" s="7"/>
      <c r="AU35" s="41">
        <f t="shared" si="13"/>
        <v>0</v>
      </c>
      <c r="AV35" s="7"/>
      <c r="AW35" s="7"/>
      <c r="AX35" s="41">
        <f t="shared" si="14"/>
        <v>0</v>
      </c>
      <c r="AY35" s="7">
        <v>22297198</v>
      </c>
      <c r="AZ35" s="7">
        <v>22297198</v>
      </c>
      <c r="BA35" s="41">
        <f t="shared" si="15"/>
        <v>0</v>
      </c>
      <c r="BB35" s="7">
        <v>22297198</v>
      </c>
      <c r="BC35" s="7">
        <v>22297198</v>
      </c>
      <c r="BD35" s="41">
        <f t="shared" si="16"/>
        <v>0</v>
      </c>
      <c r="BE35" s="7"/>
      <c r="BF35" s="7"/>
      <c r="BG35" s="41">
        <f t="shared" si="17"/>
        <v>0</v>
      </c>
      <c r="BH35" s="1"/>
    </row>
    <row r="36" spans="1:60" ht="18" customHeight="1" x14ac:dyDescent="0.25">
      <c r="A36" s="5"/>
      <c r="B36" s="5"/>
      <c r="C36" s="5"/>
      <c r="D36" s="5">
        <v>6502</v>
      </c>
      <c r="E36" s="6" t="s">
        <v>92</v>
      </c>
      <c r="F36" s="7">
        <v>16893144</v>
      </c>
      <c r="G36" s="7">
        <v>16893144</v>
      </c>
      <c r="H36" s="41">
        <f t="shared" si="0"/>
        <v>0</v>
      </c>
      <c r="I36" s="7">
        <v>15753808</v>
      </c>
      <c r="J36" s="7">
        <v>15753808</v>
      </c>
      <c r="K36" s="41">
        <f t="shared" si="1"/>
        <v>0</v>
      </c>
      <c r="L36" s="7">
        <v>1139336</v>
      </c>
      <c r="M36" s="7">
        <v>1139336</v>
      </c>
      <c r="N36" s="41">
        <f t="shared" si="2"/>
        <v>0</v>
      </c>
      <c r="O36" s="7"/>
      <c r="P36" s="7">
        <v>0</v>
      </c>
      <c r="Q36" s="41">
        <f t="shared" si="3"/>
        <v>0</v>
      </c>
      <c r="R36" s="7">
        <v>15753808</v>
      </c>
      <c r="S36" s="7">
        <v>15753808</v>
      </c>
      <c r="T36" s="41">
        <f t="shared" si="4"/>
        <v>0</v>
      </c>
      <c r="U36" s="61">
        <v>15753808</v>
      </c>
      <c r="V36" s="61">
        <v>15753808</v>
      </c>
      <c r="W36" s="41">
        <f t="shared" si="5"/>
        <v>0</v>
      </c>
      <c r="X36" s="62"/>
      <c r="Y36" s="62"/>
      <c r="Z36" s="41">
        <f t="shared" si="6"/>
        <v>0</v>
      </c>
      <c r="AA36" s="62"/>
      <c r="AB36" s="62"/>
      <c r="AC36" s="41">
        <f t="shared" si="7"/>
        <v>0</v>
      </c>
      <c r="AD36" s="7"/>
      <c r="AE36" s="7"/>
      <c r="AF36" s="41">
        <f t="shared" si="8"/>
        <v>0</v>
      </c>
      <c r="AG36" s="7"/>
      <c r="AH36" s="7"/>
      <c r="AI36" s="41">
        <f t="shared" si="9"/>
        <v>0</v>
      </c>
      <c r="AJ36" s="7"/>
      <c r="AK36" s="7"/>
      <c r="AL36" s="41">
        <f t="shared" si="10"/>
        <v>0</v>
      </c>
      <c r="AM36" s="7"/>
      <c r="AN36" s="7"/>
      <c r="AO36" s="41">
        <f t="shared" si="11"/>
        <v>0</v>
      </c>
      <c r="AP36" s="7"/>
      <c r="AQ36" s="7"/>
      <c r="AR36" s="41">
        <f t="shared" si="12"/>
        <v>0</v>
      </c>
      <c r="AS36" s="7"/>
      <c r="AT36" s="7"/>
      <c r="AU36" s="41">
        <f t="shared" si="13"/>
        <v>0</v>
      </c>
      <c r="AV36" s="7"/>
      <c r="AW36" s="7"/>
      <c r="AX36" s="41">
        <f t="shared" si="14"/>
        <v>0</v>
      </c>
      <c r="AY36" s="7">
        <v>1139336</v>
      </c>
      <c r="AZ36" s="7">
        <v>1139336</v>
      </c>
      <c r="BA36" s="41">
        <f t="shared" si="15"/>
        <v>0</v>
      </c>
      <c r="BB36" s="7">
        <v>1139336</v>
      </c>
      <c r="BC36" s="7">
        <v>1139336</v>
      </c>
      <c r="BD36" s="41">
        <f t="shared" si="16"/>
        <v>0</v>
      </c>
      <c r="BE36" s="7"/>
      <c r="BF36" s="7"/>
      <c r="BG36" s="41">
        <f t="shared" si="17"/>
        <v>0</v>
      </c>
      <c r="BH36" s="1"/>
    </row>
    <row r="37" spans="1:60" ht="18" customHeight="1" x14ac:dyDescent="0.25">
      <c r="A37" s="5"/>
      <c r="B37" s="5"/>
      <c r="C37" s="5"/>
      <c r="D37" s="5">
        <v>6503</v>
      </c>
      <c r="E37" s="6" t="s">
        <v>93</v>
      </c>
      <c r="F37" s="7">
        <v>20254702</v>
      </c>
      <c r="G37" s="7">
        <v>20254702</v>
      </c>
      <c r="H37" s="41">
        <f t="shared" si="0"/>
        <v>0</v>
      </c>
      <c r="I37" s="7">
        <v>20254702</v>
      </c>
      <c r="J37" s="7">
        <v>20254702</v>
      </c>
      <c r="K37" s="41">
        <f t="shared" si="1"/>
        <v>0</v>
      </c>
      <c r="L37" s="7">
        <v>0</v>
      </c>
      <c r="M37" s="7">
        <v>0</v>
      </c>
      <c r="N37" s="41">
        <f t="shared" si="2"/>
        <v>0</v>
      </c>
      <c r="O37" s="7"/>
      <c r="P37" s="7">
        <v>0</v>
      </c>
      <c r="Q37" s="41">
        <f t="shared" si="3"/>
        <v>0</v>
      </c>
      <c r="R37" s="7">
        <v>20254702</v>
      </c>
      <c r="S37" s="7">
        <v>20254702</v>
      </c>
      <c r="T37" s="41">
        <f t="shared" si="4"/>
        <v>0</v>
      </c>
      <c r="U37" s="61">
        <v>20254702</v>
      </c>
      <c r="V37" s="61">
        <v>20254702</v>
      </c>
      <c r="W37" s="41">
        <f t="shared" si="5"/>
        <v>0</v>
      </c>
      <c r="X37" s="62"/>
      <c r="Y37" s="62"/>
      <c r="Z37" s="41">
        <f t="shared" si="6"/>
        <v>0</v>
      </c>
      <c r="AA37" s="62"/>
      <c r="AB37" s="62"/>
      <c r="AC37" s="41">
        <f t="shared" si="7"/>
        <v>0</v>
      </c>
      <c r="AD37" s="7"/>
      <c r="AE37" s="7"/>
      <c r="AF37" s="41">
        <f t="shared" si="8"/>
        <v>0</v>
      </c>
      <c r="AG37" s="7"/>
      <c r="AH37" s="7"/>
      <c r="AI37" s="41">
        <f t="shared" si="9"/>
        <v>0</v>
      </c>
      <c r="AJ37" s="7"/>
      <c r="AK37" s="7"/>
      <c r="AL37" s="41">
        <f t="shared" si="10"/>
        <v>0</v>
      </c>
      <c r="AM37" s="7"/>
      <c r="AN37" s="7"/>
      <c r="AO37" s="41">
        <f t="shared" si="11"/>
        <v>0</v>
      </c>
      <c r="AP37" s="7"/>
      <c r="AQ37" s="7"/>
      <c r="AR37" s="41">
        <f t="shared" si="12"/>
        <v>0</v>
      </c>
      <c r="AS37" s="7"/>
      <c r="AT37" s="7"/>
      <c r="AU37" s="41">
        <f t="shared" si="13"/>
        <v>0</v>
      </c>
      <c r="AV37" s="7"/>
      <c r="AW37" s="7"/>
      <c r="AX37" s="41">
        <f t="shared" si="14"/>
        <v>0</v>
      </c>
      <c r="AY37" s="7">
        <v>0</v>
      </c>
      <c r="AZ37" s="7">
        <v>0</v>
      </c>
      <c r="BA37" s="41">
        <f t="shared" si="15"/>
        <v>0</v>
      </c>
      <c r="BB37" s="7"/>
      <c r="BC37" s="7"/>
      <c r="BD37" s="41">
        <f t="shared" si="16"/>
        <v>0</v>
      </c>
      <c r="BE37" s="7"/>
      <c r="BF37" s="7"/>
      <c r="BG37" s="41">
        <f t="shared" si="17"/>
        <v>0</v>
      </c>
      <c r="BH37" s="1"/>
    </row>
    <row r="38" spans="1:60" ht="18" customHeight="1" x14ac:dyDescent="0.25">
      <c r="A38" s="5"/>
      <c r="B38" s="5"/>
      <c r="C38" s="5"/>
      <c r="D38" s="5">
        <v>6504</v>
      </c>
      <c r="E38" s="6" t="s">
        <v>94</v>
      </c>
      <c r="F38" s="7">
        <v>4800000</v>
      </c>
      <c r="G38" s="7">
        <v>4800000</v>
      </c>
      <c r="H38" s="41">
        <f t="shared" si="0"/>
        <v>0</v>
      </c>
      <c r="I38" s="7">
        <v>4800000</v>
      </c>
      <c r="J38" s="7">
        <v>4800000</v>
      </c>
      <c r="K38" s="41">
        <f t="shared" si="1"/>
        <v>0</v>
      </c>
      <c r="L38" s="7">
        <v>0</v>
      </c>
      <c r="M38" s="7">
        <v>0</v>
      </c>
      <c r="N38" s="41">
        <f t="shared" si="2"/>
        <v>0</v>
      </c>
      <c r="O38" s="7"/>
      <c r="P38" s="7">
        <v>0</v>
      </c>
      <c r="Q38" s="41">
        <f t="shared" si="3"/>
        <v>0</v>
      </c>
      <c r="R38" s="7">
        <v>4800000</v>
      </c>
      <c r="S38" s="7">
        <v>4800000</v>
      </c>
      <c r="T38" s="41">
        <f t="shared" si="4"/>
        <v>0</v>
      </c>
      <c r="U38" s="61">
        <v>4800000</v>
      </c>
      <c r="V38" s="61">
        <v>4800000</v>
      </c>
      <c r="W38" s="41">
        <f t="shared" si="5"/>
        <v>0</v>
      </c>
      <c r="X38" s="62"/>
      <c r="Y38" s="62"/>
      <c r="Z38" s="41">
        <f t="shared" si="6"/>
        <v>0</v>
      </c>
      <c r="AA38" s="62"/>
      <c r="AB38" s="62"/>
      <c r="AC38" s="41">
        <f t="shared" si="7"/>
        <v>0</v>
      </c>
      <c r="AD38" s="7"/>
      <c r="AE38" s="7"/>
      <c r="AF38" s="41">
        <f t="shared" si="8"/>
        <v>0</v>
      </c>
      <c r="AG38" s="7"/>
      <c r="AH38" s="7"/>
      <c r="AI38" s="41">
        <f t="shared" si="9"/>
        <v>0</v>
      </c>
      <c r="AJ38" s="7"/>
      <c r="AK38" s="7"/>
      <c r="AL38" s="41">
        <f t="shared" si="10"/>
        <v>0</v>
      </c>
      <c r="AM38" s="7"/>
      <c r="AN38" s="7"/>
      <c r="AO38" s="41">
        <f t="shared" si="11"/>
        <v>0</v>
      </c>
      <c r="AP38" s="7"/>
      <c r="AQ38" s="7"/>
      <c r="AR38" s="41">
        <f t="shared" si="12"/>
        <v>0</v>
      </c>
      <c r="AS38" s="7"/>
      <c r="AT38" s="7"/>
      <c r="AU38" s="41">
        <f t="shared" si="13"/>
        <v>0</v>
      </c>
      <c r="AV38" s="7"/>
      <c r="AW38" s="7"/>
      <c r="AX38" s="41">
        <f t="shared" si="14"/>
        <v>0</v>
      </c>
      <c r="AY38" s="7"/>
      <c r="AZ38" s="7"/>
      <c r="BA38" s="41">
        <f t="shared" si="15"/>
        <v>0</v>
      </c>
      <c r="BB38" s="7"/>
      <c r="BC38" s="7"/>
      <c r="BD38" s="41">
        <f t="shared" si="16"/>
        <v>0</v>
      </c>
      <c r="BE38" s="7"/>
      <c r="BF38" s="7"/>
      <c r="BG38" s="41">
        <f t="shared" si="17"/>
        <v>0</v>
      </c>
      <c r="BH38" s="1"/>
    </row>
    <row r="39" spans="1:60" ht="18" customHeight="1" x14ac:dyDescent="0.25">
      <c r="A39" s="2"/>
      <c r="B39" s="2"/>
      <c r="C39" s="2">
        <v>6550</v>
      </c>
      <c r="D39" s="2"/>
      <c r="E39" s="4" t="s">
        <v>95</v>
      </c>
      <c r="F39" s="3">
        <v>137093832</v>
      </c>
      <c r="G39" s="3">
        <v>137093832</v>
      </c>
      <c r="H39" s="41">
        <f t="shared" si="0"/>
        <v>0</v>
      </c>
      <c r="I39" s="3">
        <v>99958832</v>
      </c>
      <c r="J39" s="3">
        <v>99958832</v>
      </c>
      <c r="K39" s="41">
        <f t="shared" si="1"/>
        <v>0</v>
      </c>
      <c r="L39" s="3">
        <v>37135000</v>
      </c>
      <c r="M39" s="3">
        <v>37135000</v>
      </c>
      <c r="N39" s="41">
        <f t="shared" si="2"/>
        <v>0</v>
      </c>
      <c r="O39" s="3"/>
      <c r="P39" s="3">
        <v>0</v>
      </c>
      <c r="Q39" s="41">
        <f t="shared" si="3"/>
        <v>0</v>
      </c>
      <c r="R39" s="3">
        <v>99958832</v>
      </c>
      <c r="S39" s="3">
        <v>99958832</v>
      </c>
      <c r="T39" s="41">
        <f t="shared" si="4"/>
        <v>0</v>
      </c>
      <c r="U39" s="3">
        <v>99958832</v>
      </c>
      <c r="V39" s="3">
        <v>99958832</v>
      </c>
      <c r="W39" s="41">
        <f t="shared" si="5"/>
        <v>0</v>
      </c>
      <c r="X39" s="62">
        <v>0</v>
      </c>
      <c r="Y39" s="62">
        <v>0</v>
      </c>
      <c r="Z39" s="41">
        <f t="shared" si="6"/>
        <v>0</v>
      </c>
      <c r="AA39" s="62"/>
      <c r="AB39" s="62"/>
      <c r="AC39" s="41">
        <f t="shared" si="7"/>
        <v>0</v>
      </c>
      <c r="AD39" s="3"/>
      <c r="AE39" s="3"/>
      <c r="AF39" s="41">
        <f t="shared" si="8"/>
        <v>0</v>
      </c>
      <c r="AG39" s="3"/>
      <c r="AH39" s="3"/>
      <c r="AI39" s="41">
        <f t="shared" si="9"/>
        <v>0</v>
      </c>
      <c r="AJ39" s="3"/>
      <c r="AK39" s="3"/>
      <c r="AL39" s="41">
        <f t="shared" si="10"/>
        <v>0</v>
      </c>
      <c r="AM39" s="3"/>
      <c r="AN39" s="3"/>
      <c r="AO39" s="41">
        <f t="shared" si="11"/>
        <v>0</v>
      </c>
      <c r="AP39" s="3"/>
      <c r="AQ39" s="3"/>
      <c r="AR39" s="41">
        <f t="shared" si="12"/>
        <v>0</v>
      </c>
      <c r="AS39" s="3"/>
      <c r="AT39" s="3"/>
      <c r="AU39" s="41">
        <f t="shared" si="13"/>
        <v>0</v>
      </c>
      <c r="AV39" s="3"/>
      <c r="AW39" s="3"/>
      <c r="AX39" s="41">
        <f t="shared" si="14"/>
        <v>0</v>
      </c>
      <c r="AY39" s="3">
        <v>37135000</v>
      </c>
      <c r="AZ39" s="3">
        <v>37135000</v>
      </c>
      <c r="BA39" s="41">
        <f t="shared" si="15"/>
        <v>0</v>
      </c>
      <c r="BB39" s="3">
        <v>37135000</v>
      </c>
      <c r="BC39" s="3">
        <v>37135000</v>
      </c>
      <c r="BD39" s="41">
        <f t="shared" si="16"/>
        <v>0</v>
      </c>
      <c r="BE39" s="3"/>
      <c r="BF39" s="3"/>
      <c r="BG39" s="41">
        <f t="shared" si="17"/>
        <v>0</v>
      </c>
      <c r="BH39" s="1"/>
    </row>
    <row r="40" spans="1:60" ht="18" customHeight="1" x14ac:dyDescent="0.25">
      <c r="A40" s="5"/>
      <c r="B40" s="5"/>
      <c r="C40" s="5"/>
      <c r="D40" s="5">
        <v>6551</v>
      </c>
      <c r="E40" s="6" t="s">
        <v>96</v>
      </c>
      <c r="F40" s="7">
        <v>117841200</v>
      </c>
      <c r="G40" s="7">
        <v>117841200</v>
      </c>
      <c r="H40" s="41">
        <f t="shared" si="0"/>
        <v>0</v>
      </c>
      <c r="I40" s="7">
        <v>80706200</v>
      </c>
      <c r="J40" s="7">
        <v>80706200</v>
      </c>
      <c r="K40" s="41">
        <f t="shared" si="1"/>
        <v>0</v>
      </c>
      <c r="L40" s="7">
        <v>37135000</v>
      </c>
      <c r="M40" s="7">
        <v>37135000</v>
      </c>
      <c r="N40" s="41">
        <f t="shared" si="2"/>
        <v>0</v>
      </c>
      <c r="O40" s="7"/>
      <c r="P40" s="7">
        <v>0</v>
      </c>
      <c r="Q40" s="41">
        <f t="shared" si="3"/>
        <v>0</v>
      </c>
      <c r="R40" s="7">
        <v>80706200</v>
      </c>
      <c r="S40" s="7">
        <v>80706200</v>
      </c>
      <c r="T40" s="41">
        <f t="shared" si="4"/>
        <v>0</v>
      </c>
      <c r="U40" s="61">
        <v>80706200</v>
      </c>
      <c r="V40" s="61">
        <v>80706200</v>
      </c>
      <c r="W40" s="41">
        <f t="shared" si="5"/>
        <v>0</v>
      </c>
      <c r="X40" s="62"/>
      <c r="Y40" s="62"/>
      <c r="Z40" s="41">
        <f t="shared" si="6"/>
        <v>0</v>
      </c>
      <c r="AA40" s="62"/>
      <c r="AB40" s="62"/>
      <c r="AC40" s="41">
        <f t="shared" si="7"/>
        <v>0</v>
      </c>
      <c r="AD40" s="7"/>
      <c r="AE40" s="7"/>
      <c r="AF40" s="41">
        <f t="shared" si="8"/>
        <v>0</v>
      </c>
      <c r="AG40" s="7"/>
      <c r="AH40" s="7"/>
      <c r="AI40" s="41">
        <f t="shared" si="9"/>
        <v>0</v>
      </c>
      <c r="AJ40" s="7"/>
      <c r="AK40" s="7"/>
      <c r="AL40" s="41">
        <f t="shared" si="10"/>
        <v>0</v>
      </c>
      <c r="AM40" s="7"/>
      <c r="AN40" s="7"/>
      <c r="AO40" s="41">
        <f t="shared" si="11"/>
        <v>0</v>
      </c>
      <c r="AP40" s="7"/>
      <c r="AQ40" s="7"/>
      <c r="AR40" s="41">
        <f t="shared" si="12"/>
        <v>0</v>
      </c>
      <c r="AS40" s="7"/>
      <c r="AT40" s="7"/>
      <c r="AU40" s="41">
        <f t="shared" si="13"/>
        <v>0</v>
      </c>
      <c r="AV40" s="7"/>
      <c r="AW40" s="7"/>
      <c r="AX40" s="41">
        <f t="shared" si="14"/>
        <v>0</v>
      </c>
      <c r="AY40" s="7">
        <v>37135000</v>
      </c>
      <c r="AZ40" s="7">
        <v>37135000</v>
      </c>
      <c r="BA40" s="41">
        <f t="shared" si="15"/>
        <v>0</v>
      </c>
      <c r="BB40" s="7">
        <v>37135000</v>
      </c>
      <c r="BC40" s="7">
        <v>37135000</v>
      </c>
      <c r="BD40" s="41">
        <f t="shared" si="16"/>
        <v>0</v>
      </c>
      <c r="BE40" s="7"/>
      <c r="BF40" s="7"/>
      <c r="BG40" s="41">
        <f t="shared" si="17"/>
        <v>0</v>
      </c>
      <c r="BH40" s="1"/>
    </row>
    <row r="41" spans="1:60" ht="18" customHeight="1" x14ac:dyDescent="0.25">
      <c r="A41" s="5"/>
      <c r="B41" s="5"/>
      <c r="C41" s="5"/>
      <c r="D41" s="5">
        <v>6552</v>
      </c>
      <c r="E41" s="6" t="s">
        <v>228</v>
      </c>
      <c r="F41" s="7">
        <v>6500000</v>
      </c>
      <c r="G41" s="7">
        <v>6500000</v>
      </c>
      <c r="H41" s="41">
        <f t="shared" si="0"/>
        <v>0</v>
      </c>
      <c r="I41" s="7">
        <v>6500000</v>
      </c>
      <c r="J41" s="7">
        <v>6500000</v>
      </c>
      <c r="K41" s="41">
        <f t="shared" si="1"/>
        <v>0</v>
      </c>
      <c r="L41" s="7">
        <v>0</v>
      </c>
      <c r="M41" s="7">
        <v>0</v>
      </c>
      <c r="N41" s="41">
        <f t="shared" si="2"/>
        <v>0</v>
      </c>
      <c r="O41" s="7"/>
      <c r="P41" s="7">
        <v>0</v>
      </c>
      <c r="Q41" s="41">
        <f t="shared" si="3"/>
        <v>0</v>
      </c>
      <c r="R41" s="7">
        <v>6500000</v>
      </c>
      <c r="S41" s="7">
        <v>6500000</v>
      </c>
      <c r="T41" s="41">
        <f t="shared" si="4"/>
        <v>0</v>
      </c>
      <c r="U41" s="61">
        <v>6500000</v>
      </c>
      <c r="V41" s="61">
        <v>6500000</v>
      </c>
      <c r="W41" s="41">
        <f t="shared" si="5"/>
        <v>0</v>
      </c>
      <c r="X41" s="62"/>
      <c r="Y41" s="62"/>
      <c r="Z41" s="41">
        <f t="shared" si="6"/>
        <v>0</v>
      </c>
      <c r="AA41" s="62"/>
      <c r="AB41" s="62"/>
      <c r="AC41" s="41">
        <f t="shared" si="7"/>
        <v>0</v>
      </c>
      <c r="AD41" s="7"/>
      <c r="AE41" s="7"/>
      <c r="AF41" s="41">
        <f t="shared" si="8"/>
        <v>0</v>
      </c>
      <c r="AG41" s="7"/>
      <c r="AH41" s="7"/>
      <c r="AI41" s="41">
        <f t="shared" si="9"/>
        <v>0</v>
      </c>
      <c r="AJ41" s="7"/>
      <c r="AK41" s="7"/>
      <c r="AL41" s="41">
        <f t="shared" si="10"/>
        <v>0</v>
      </c>
      <c r="AM41" s="7"/>
      <c r="AN41" s="7"/>
      <c r="AO41" s="41">
        <f t="shared" si="11"/>
        <v>0</v>
      </c>
      <c r="AP41" s="7"/>
      <c r="AQ41" s="7"/>
      <c r="AR41" s="41">
        <f t="shared" si="12"/>
        <v>0</v>
      </c>
      <c r="AS41" s="7"/>
      <c r="AT41" s="7"/>
      <c r="AU41" s="41">
        <f t="shared" si="13"/>
        <v>0</v>
      </c>
      <c r="AV41" s="7"/>
      <c r="AW41" s="7"/>
      <c r="AX41" s="41">
        <f t="shared" si="14"/>
        <v>0</v>
      </c>
      <c r="AY41" s="7">
        <v>0</v>
      </c>
      <c r="AZ41" s="7">
        <v>0</v>
      </c>
      <c r="BA41" s="41">
        <f t="shared" si="15"/>
        <v>0</v>
      </c>
      <c r="BB41" s="7"/>
      <c r="BC41" s="7"/>
      <c r="BD41" s="41">
        <f t="shared" si="16"/>
        <v>0</v>
      </c>
      <c r="BE41" s="7"/>
      <c r="BF41" s="7"/>
      <c r="BG41" s="41">
        <f t="shared" si="17"/>
        <v>0</v>
      </c>
      <c r="BH41" s="1"/>
    </row>
    <row r="42" spans="1:60" ht="18" customHeight="1" x14ac:dyDescent="0.25">
      <c r="A42" s="5"/>
      <c r="B42" s="5"/>
      <c r="C42" s="5"/>
      <c r="D42" s="5">
        <v>6553</v>
      </c>
      <c r="E42" s="6" t="s">
        <v>97</v>
      </c>
      <c r="F42" s="7">
        <v>8790000</v>
      </c>
      <c r="G42" s="7">
        <v>8790000</v>
      </c>
      <c r="H42" s="41">
        <f t="shared" si="0"/>
        <v>0</v>
      </c>
      <c r="I42" s="7">
        <v>8790000</v>
      </c>
      <c r="J42" s="7">
        <v>8790000</v>
      </c>
      <c r="K42" s="41">
        <f t="shared" si="1"/>
        <v>0</v>
      </c>
      <c r="L42" s="7">
        <v>0</v>
      </c>
      <c r="M42" s="7">
        <v>0</v>
      </c>
      <c r="N42" s="41">
        <f t="shared" si="2"/>
        <v>0</v>
      </c>
      <c r="O42" s="7"/>
      <c r="P42" s="7">
        <v>0</v>
      </c>
      <c r="Q42" s="41">
        <f t="shared" si="3"/>
        <v>0</v>
      </c>
      <c r="R42" s="7">
        <v>8790000</v>
      </c>
      <c r="S42" s="7">
        <v>8790000</v>
      </c>
      <c r="T42" s="41">
        <f t="shared" si="4"/>
        <v>0</v>
      </c>
      <c r="U42" s="61">
        <v>8790000</v>
      </c>
      <c r="V42" s="61">
        <v>8790000</v>
      </c>
      <c r="W42" s="41">
        <f t="shared" si="5"/>
        <v>0</v>
      </c>
      <c r="X42" s="62"/>
      <c r="Y42" s="62"/>
      <c r="Z42" s="41">
        <f t="shared" si="6"/>
        <v>0</v>
      </c>
      <c r="AA42" s="62"/>
      <c r="AB42" s="62"/>
      <c r="AC42" s="41">
        <f t="shared" si="7"/>
        <v>0</v>
      </c>
      <c r="AD42" s="7"/>
      <c r="AE42" s="7"/>
      <c r="AF42" s="41">
        <f t="shared" si="8"/>
        <v>0</v>
      </c>
      <c r="AG42" s="7"/>
      <c r="AH42" s="7"/>
      <c r="AI42" s="41">
        <f t="shared" si="9"/>
        <v>0</v>
      </c>
      <c r="AJ42" s="7"/>
      <c r="AK42" s="7"/>
      <c r="AL42" s="41">
        <f t="shared" si="10"/>
        <v>0</v>
      </c>
      <c r="AM42" s="7"/>
      <c r="AN42" s="7"/>
      <c r="AO42" s="41">
        <f t="shared" si="11"/>
        <v>0</v>
      </c>
      <c r="AP42" s="7"/>
      <c r="AQ42" s="7"/>
      <c r="AR42" s="41">
        <f t="shared" si="12"/>
        <v>0</v>
      </c>
      <c r="AS42" s="7"/>
      <c r="AT42" s="7"/>
      <c r="AU42" s="41">
        <f t="shared" si="13"/>
        <v>0</v>
      </c>
      <c r="AV42" s="7"/>
      <c r="AW42" s="7"/>
      <c r="AX42" s="41">
        <f t="shared" si="14"/>
        <v>0</v>
      </c>
      <c r="AY42" s="7">
        <v>0</v>
      </c>
      <c r="AZ42" s="7">
        <v>0</v>
      </c>
      <c r="BA42" s="41">
        <f t="shared" si="15"/>
        <v>0</v>
      </c>
      <c r="BB42" s="7"/>
      <c r="BC42" s="7"/>
      <c r="BD42" s="41">
        <f t="shared" si="16"/>
        <v>0</v>
      </c>
      <c r="BE42" s="7"/>
      <c r="BF42" s="7"/>
      <c r="BG42" s="41">
        <f t="shared" si="17"/>
        <v>0</v>
      </c>
      <c r="BH42" s="1"/>
    </row>
    <row r="43" spans="1:60" ht="18" customHeight="1" x14ac:dyDescent="0.25">
      <c r="A43" s="5"/>
      <c r="B43" s="5"/>
      <c r="C43" s="5"/>
      <c r="D43" s="5">
        <v>6599</v>
      </c>
      <c r="E43" s="6" t="s">
        <v>98</v>
      </c>
      <c r="F43" s="7">
        <v>3962632</v>
      </c>
      <c r="G43" s="7">
        <v>3962632</v>
      </c>
      <c r="H43" s="41">
        <f t="shared" si="0"/>
        <v>0</v>
      </c>
      <c r="I43" s="7">
        <v>3962632</v>
      </c>
      <c r="J43" s="7">
        <v>3962632</v>
      </c>
      <c r="K43" s="41">
        <f t="shared" si="1"/>
        <v>0</v>
      </c>
      <c r="L43" s="7">
        <v>0</v>
      </c>
      <c r="M43" s="7">
        <v>0</v>
      </c>
      <c r="N43" s="41">
        <f t="shared" si="2"/>
        <v>0</v>
      </c>
      <c r="O43" s="7"/>
      <c r="P43" s="7">
        <v>0</v>
      </c>
      <c r="Q43" s="41">
        <f t="shared" si="3"/>
        <v>0</v>
      </c>
      <c r="R43" s="7">
        <v>3962632</v>
      </c>
      <c r="S43" s="7">
        <v>3962632</v>
      </c>
      <c r="T43" s="41">
        <f t="shared" si="4"/>
        <v>0</v>
      </c>
      <c r="U43" s="61">
        <v>3962632</v>
      </c>
      <c r="V43" s="61">
        <v>3962632</v>
      </c>
      <c r="W43" s="41">
        <f t="shared" si="5"/>
        <v>0</v>
      </c>
      <c r="X43" s="62"/>
      <c r="Y43" s="62"/>
      <c r="Z43" s="41">
        <f t="shared" si="6"/>
        <v>0</v>
      </c>
      <c r="AA43" s="62"/>
      <c r="AB43" s="62"/>
      <c r="AC43" s="41">
        <f t="shared" si="7"/>
        <v>0</v>
      </c>
      <c r="AD43" s="7"/>
      <c r="AE43" s="7"/>
      <c r="AF43" s="41">
        <f t="shared" si="8"/>
        <v>0</v>
      </c>
      <c r="AG43" s="7"/>
      <c r="AH43" s="7"/>
      <c r="AI43" s="41">
        <f t="shared" si="9"/>
        <v>0</v>
      </c>
      <c r="AJ43" s="7"/>
      <c r="AK43" s="7"/>
      <c r="AL43" s="41">
        <f t="shared" si="10"/>
        <v>0</v>
      </c>
      <c r="AM43" s="7"/>
      <c r="AN43" s="7"/>
      <c r="AO43" s="41">
        <f t="shared" si="11"/>
        <v>0</v>
      </c>
      <c r="AP43" s="7"/>
      <c r="AQ43" s="7"/>
      <c r="AR43" s="41">
        <f t="shared" si="12"/>
        <v>0</v>
      </c>
      <c r="AS43" s="7"/>
      <c r="AT43" s="7"/>
      <c r="AU43" s="41">
        <f t="shared" si="13"/>
        <v>0</v>
      </c>
      <c r="AV43" s="7"/>
      <c r="AW43" s="7"/>
      <c r="AX43" s="41">
        <f t="shared" si="14"/>
        <v>0</v>
      </c>
      <c r="AY43" s="7"/>
      <c r="AZ43" s="7"/>
      <c r="BA43" s="41">
        <f t="shared" si="15"/>
        <v>0</v>
      </c>
      <c r="BB43" s="7"/>
      <c r="BC43" s="7"/>
      <c r="BD43" s="41">
        <f t="shared" si="16"/>
        <v>0</v>
      </c>
      <c r="BE43" s="7"/>
      <c r="BF43" s="7"/>
      <c r="BG43" s="41">
        <f t="shared" si="17"/>
        <v>0</v>
      </c>
      <c r="BH43" s="1"/>
    </row>
    <row r="44" spans="1:60" ht="18" customHeight="1" x14ac:dyDescent="0.25">
      <c r="A44" s="2"/>
      <c r="B44" s="2"/>
      <c r="C44" s="2">
        <v>6600</v>
      </c>
      <c r="D44" s="2"/>
      <c r="E44" s="4" t="s">
        <v>99</v>
      </c>
      <c r="F44" s="3">
        <v>119495405</v>
      </c>
      <c r="G44" s="3">
        <v>119495405</v>
      </c>
      <c r="H44" s="41">
        <f t="shared" si="0"/>
        <v>0</v>
      </c>
      <c r="I44" s="3">
        <v>67611832</v>
      </c>
      <c r="J44" s="3">
        <v>67611832</v>
      </c>
      <c r="K44" s="41">
        <f t="shared" si="1"/>
        <v>0</v>
      </c>
      <c r="L44" s="3">
        <v>51883573</v>
      </c>
      <c r="M44" s="3">
        <v>51883573</v>
      </c>
      <c r="N44" s="41">
        <f t="shared" si="2"/>
        <v>0</v>
      </c>
      <c r="O44" s="3"/>
      <c r="P44" s="3">
        <v>0</v>
      </c>
      <c r="Q44" s="41">
        <f t="shared" si="3"/>
        <v>0</v>
      </c>
      <c r="R44" s="3">
        <v>67611832</v>
      </c>
      <c r="S44" s="3">
        <v>67611832</v>
      </c>
      <c r="T44" s="41">
        <f t="shared" si="4"/>
        <v>0</v>
      </c>
      <c r="U44" s="3">
        <v>67611832</v>
      </c>
      <c r="V44" s="3">
        <v>67611832</v>
      </c>
      <c r="W44" s="41">
        <f t="shared" si="5"/>
        <v>0</v>
      </c>
      <c r="X44" s="62">
        <v>0</v>
      </c>
      <c r="Y44" s="62">
        <v>0</v>
      </c>
      <c r="Z44" s="41">
        <f t="shared" si="6"/>
        <v>0</v>
      </c>
      <c r="AA44" s="62"/>
      <c r="AB44" s="62"/>
      <c r="AC44" s="41">
        <f t="shared" si="7"/>
        <v>0</v>
      </c>
      <c r="AD44" s="3"/>
      <c r="AE44" s="3"/>
      <c r="AF44" s="41">
        <f t="shared" si="8"/>
        <v>0</v>
      </c>
      <c r="AG44" s="3"/>
      <c r="AH44" s="3"/>
      <c r="AI44" s="41">
        <f t="shared" si="9"/>
        <v>0</v>
      </c>
      <c r="AJ44" s="3"/>
      <c r="AK44" s="3"/>
      <c r="AL44" s="41">
        <f t="shared" si="10"/>
        <v>0</v>
      </c>
      <c r="AM44" s="3"/>
      <c r="AN44" s="3"/>
      <c r="AO44" s="41">
        <f t="shared" si="11"/>
        <v>0</v>
      </c>
      <c r="AP44" s="3"/>
      <c r="AQ44" s="3"/>
      <c r="AR44" s="41">
        <f t="shared" si="12"/>
        <v>0</v>
      </c>
      <c r="AS44" s="3"/>
      <c r="AT44" s="3"/>
      <c r="AU44" s="41">
        <f t="shared" si="13"/>
        <v>0</v>
      </c>
      <c r="AV44" s="3"/>
      <c r="AW44" s="3"/>
      <c r="AX44" s="41">
        <f t="shared" si="14"/>
        <v>0</v>
      </c>
      <c r="AY44" s="3">
        <v>51883573</v>
      </c>
      <c r="AZ44" s="3">
        <v>51883573</v>
      </c>
      <c r="BA44" s="41">
        <f t="shared" si="15"/>
        <v>0</v>
      </c>
      <c r="BB44" s="3">
        <v>51883573</v>
      </c>
      <c r="BC44" s="3">
        <v>51883573</v>
      </c>
      <c r="BD44" s="41">
        <f t="shared" si="16"/>
        <v>0</v>
      </c>
      <c r="BE44" s="3"/>
      <c r="BF44" s="3"/>
      <c r="BG44" s="41">
        <f t="shared" si="17"/>
        <v>0</v>
      </c>
      <c r="BH44" s="1"/>
    </row>
    <row r="45" spans="1:60" ht="24" x14ac:dyDescent="0.25">
      <c r="A45" s="5"/>
      <c r="B45" s="5"/>
      <c r="C45" s="5"/>
      <c r="D45" s="5">
        <v>6601</v>
      </c>
      <c r="E45" s="6" t="s">
        <v>158</v>
      </c>
      <c r="F45" s="7">
        <v>9877851</v>
      </c>
      <c r="G45" s="7">
        <v>9877851</v>
      </c>
      <c r="H45" s="41">
        <f t="shared" si="0"/>
        <v>0</v>
      </c>
      <c r="I45" s="7">
        <v>9012932</v>
      </c>
      <c r="J45" s="7">
        <v>9012932</v>
      </c>
      <c r="K45" s="41">
        <f t="shared" si="1"/>
        <v>0</v>
      </c>
      <c r="L45" s="7">
        <v>864919</v>
      </c>
      <c r="M45" s="7">
        <v>864919</v>
      </c>
      <c r="N45" s="41">
        <f t="shared" si="2"/>
        <v>0</v>
      </c>
      <c r="O45" s="7"/>
      <c r="P45" s="7">
        <v>0</v>
      </c>
      <c r="Q45" s="41">
        <f t="shared" si="3"/>
        <v>0</v>
      </c>
      <c r="R45" s="7">
        <v>9012932</v>
      </c>
      <c r="S45" s="7">
        <v>9012932</v>
      </c>
      <c r="T45" s="41">
        <f t="shared" si="4"/>
        <v>0</v>
      </c>
      <c r="U45" s="61">
        <v>9012932</v>
      </c>
      <c r="V45" s="61">
        <v>9012932</v>
      </c>
      <c r="W45" s="41">
        <f t="shared" si="5"/>
        <v>0</v>
      </c>
      <c r="X45" s="62"/>
      <c r="Y45" s="62"/>
      <c r="Z45" s="41">
        <f t="shared" si="6"/>
        <v>0</v>
      </c>
      <c r="AA45" s="62"/>
      <c r="AB45" s="62"/>
      <c r="AC45" s="41">
        <f t="shared" si="7"/>
        <v>0</v>
      </c>
      <c r="AD45" s="7"/>
      <c r="AE45" s="7"/>
      <c r="AF45" s="41">
        <f t="shared" si="8"/>
        <v>0</v>
      </c>
      <c r="AG45" s="7"/>
      <c r="AH45" s="7"/>
      <c r="AI45" s="41">
        <f t="shared" si="9"/>
        <v>0</v>
      </c>
      <c r="AJ45" s="7"/>
      <c r="AK45" s="7"/>
      <c r="AL45" s="41">
        <f t="shared" si="10"/>
        <v>0</v>
      </c>
      <c r="AM45" s="7"/>
      <c r="AN45" s="7"/>
      <c r="AO45" s="41">
        <f t="shared" si="11"/>
        <v>0</v>
      </c>
      <c r="AP45" s="7"/>
      <c r="AQ45" s="7"/>
      <c r="AR45" s="41">
        <f t="shared" si="12"/>
        <v>0</v>
      </c>
      <c r="AS45" s="7"/>
      <c r="AT45" s="7"/>
      <c r="AU45" s="41">
        <f t="shared" si="13"/>
        <v>0</v>
      </c>
      <c r="AV45" s="7"/>
      <c r="AW45" s="7"/>
      <c r="AX45" s="41">
        <f t="shared" si="14"/>
        <v>0</v>
      </c>
      <c r="AY45" s="7">
        <v>864919</v>
      </c>
      <c r="AZ45" s="7">
        <v>864919</v>
      </c>
      <c r="BA45" s="41">
        <f t="shared" si="15"/>
        <v>0</v>
      </c>
      <c r="BB45" s="7">
        <v>864919</v>
      </c>
      <c r="BC45" s="7">
        <v>864919</v>
      </c>
      <c r="BD45" s="41">
        <f t="shared" si="16"/>
        <v>0</v>
      </c>
      <c r="BE45" s="7"/>
      <c r="BF45" s="7"/>
      <c r="BG45" s="41">
        <f t="shared" si="17"/>
        <v>0</v>
      </c>
      <c r="BH45" s="1"/>
    </row>
    <row r="46" spans="1:60" ht="18" customHeight="1" x14ac:dyDescent="0.25">
      <c r="A46" s="5"/>
      <c r="B46" s="5"/>
      <c r="C46" s="5"/>
      <c r="D46" s="5">
        <v>6603</v>
      </c>
      <c r="E46" s="6" t="s">
        <v>100</v>
      </c>
      <c r="F46" s="7">
        <v>8167000</v>
      </c>
      <c r="G46" s="7">
        <v>8167000</v>
      </c>
      <c r="H46" s="41">
        <f t="shared" si="0"/>
        <v>0</v>
      </c>
      <c r="I46" s="7">
        <v>8167000</v>
      </c>
      <c r="J46" s="7">
        <v>8167000</v>
      </c>
      <c r="K46" s="41">
        <f t="shared" si="1"/>
        <v>0</v>
      </c>
      <c r="L46" s="7">
        <v>0</v>
      </c>
      <c r="M46" s="7">
        <v>0</v>
      </c>
      <c r="N46" s="41">
        <f t="shared" si="2"/>
        <v>0</v>
      </c>
      <c r="O46" s="7"/>
      <c r="P46" s="7">
        <v>0</v>
      </c>
      <c r="Q46" s="41">
        <f t="shared" si="3"/>
        <v>0</v>
      </c>
      <c r="R46" s="7">
        <v>8167000</v>
      </c>
      <c r="S46" s="7">
        <v>8167000</v>
      </c>
      <c r="T46" s="41">
        <f t="shared" si="4"/>
        <v>0</v>
      </c>
      <c r="U46" s="61">
        <v>8167000</v>
      </c>
      <c r="V46" s="61">
        <v>8167000</v>
      </c>
      <c r="W46" s="41">
        <f t="shared" si="5"/>
        <v>0</v>
      </c>
      <c r="X46" s="62"/>
      <c r="Y46" s="62"/>
      <c r="Z46" s="41">
        <f t="shared" si="6"/>
        <v>0</v>
      </c>
      <c r="AA46" s="62"/>
      <c r="AB46" s="62"/>
      <c r="AC46" s="41">
        <f t="shared" si="7"/>
        <v>0</v>
      </c>
      <c r="AD46" s="7"/>
      <c r="AE46" s="7"/>
      <c r="AF46" s="41">
        <f t="shared" si="8"/>
        <v>0</v>
      </c>
      <c r="AG46" s="7"/>
      <c r="AH46" s="7"/>
      <c r="AI46" s="41">
        <f t="shared" si="9"/>
        <v>0</v>
      </c>
      <c r="AJ46" s="7"/>
      <c r="AK46" s="7"/>
      <c r="AL46" s="41">
        <f t="shared" si="10"/>
        <v>0</v>
      </c>
      <c r="AM46" s="7"/>
      <c r="AN46" s="7"/>
      <c r="AO46" s="41">
        <f t="shared" si="11"/>
        <v>0</v>
      </c>
      <c r="AP46" s="7"/>
      <c r="AQ46" s="7"/>
      <c r="AR46" s="41">
        <f t="shared" si="12"/>
        <v>0</v>
      </c>
      <c r="AS46" s="7"/>
      <c r="AT46" s="7"/>
      <c r="AU46" s="41">
        <f t="shared" si="13"/>
        <v>0</v>
      </c>
      <c r="AV46" s="7"/>
      <c r="AW46" s="7"/>
      <c r="AX46" s="41">
        <f t="shared" si="14"/>
        <v>0</v>
      </c>
      <c r="AY46" s="7">
        <v>0</v>
      </c>
      <c r="AZ46" s="7">
        <v>0</v>
      </c>
      <c r="BA46" s="41">
        <f t="shared" si="15"/>
        <v>0</v>
      </c>
      <c r="BB46" s="7"/>
      <c r="BC46" s="7"/>
      <c r="BD46" s="41">
        <f t="shared" si="16"/>
        <v>0</v>
      </c>
      <c r="BE46" s="7"/>
      <c r="BF46" s="7"/>
      <c r="BG46" s="41">
        <f t="shared" si="17"/>
        <v>0</v>
      </c>
      <c r="BH46" s="1"/>
    </row>
    <row r="47" spans="1:60" ht="18" customHeight="1" x14ac:dyDescent="0.25">
      <c r="A47" s="5"/>
      <c r="B47" s="5"/>
      <c r="C47" s="5"/>
      <c r="D47" s="5">
        <v>6605</v>
      </c>
      <c r="E47" s="6" t="s">
        <v>233</v>
      </c>
      <c r="F47" s="7">
        <v>34782000</v>
      </c>
      <c r="G47" s="7">
        <v>34782000</v>
      </c>
      <c r="H47" s="41">
        <f t="shared" si="0"/>
        <v>0</v>
      </c>
      <c r="I47" s="7">
        <v>25977600</v>
      </c>
      <c r="J47" s="7">
        <v>25977600</v>
      </c>
      <c r="K47" s="41">
        <f t="shared" si="1"/>
        <v>0</v>
      </c>
      <c r="L47" s="7">
        <v>8804400</v>
      </c>
      <c r="M47" s="7">
        <v>8804400</v>
      </c>
      <c r="N47" s="41">
        <f t="shared" si="2"/>
        <v>0</v>
      </c>
      <c r="O47" s="7"/>
      <c r="P47" s="7">
        <v>0</v>
      </c>
      <c r="Q47" s="41">
        <f t="shared" si="3"/>
        <v>0</v>
      </c>
      <c r="R47" s="7">
        <v>25977600</v>
      </c>
      <c r="S47" s="7">
        <v>25977600</v>
      </c>
      <c r="T47" s="41">
        <f t="shared" si="4"/>
        <v>0</v>
      </c>
      <c r="U47" s="61">
        <v>25977600</v>
      </c>
      <c r="V47" s="61">
        <v>25977600</v>
      </c>
      <c r="W47" s="41">
        <f t="shared" si="5"/>
        <v>0</v>
      </c>
      <c r="X47" s="62"/>
      <c r="Y47" s="62"/>
      <c r="Z47" s="41">
        <f t="shared" si="6"/>
        <v>0</v>
      </c>
      <c r="AA47" s="62"/>
      <c r="AB47" s="62"/>
      <c r="AC47" s="41">
        <f t="shared" si="7"/>
        <v>0</v>
      </c>
      <c r="AD47" s="7"/>
      <c r="AE47" s="7"/>
      <c r="AF47" s="41">
        <f t="shared" si="8"/>
        <v>0</v>
      </c>
      <c r="AG47" s="7"/>
      <c r="AH47" s="7"/>
      <c r="AI47" s="41">
        <f t="shared" si="9"/>
        <v>0</v>
      </c>
      <c r="AJ47" s="7"/>
      <c r="AK47" s="7"/>
      <c r="AL47" s="41">
        <f t="shared" si="10"/>
        <v>0</v>
      </c>
      <c r="AM47" s="7"/>
      <c r="AN47" s="7"/>
      <c r="AO47" s="41">
        <f t="shared" si="11"/>
        <v>0</v>
      </c>
      <c r="AP47" s="7"/>
      <c r="AQ47" s="7"/>
      <c r="AR47" s="41">
        <f t="shared" si="12"/>
        <v>0</v>
      </c>
      <c r="AS47" s="7"/>
      <c r="AT47" s="7"/>
      <c r="AU47" s="41">
        <f t="shared" si="13"/>
        <v>0</v>
      </c>
      <c r="AV47" s="7"/>
      <c r="AW47" s="7"/>
      <c r="AX47" s="41">
        <f t="shared" si="14"/>
        <v>0</v>
      </c>
      <c r="AY47" s="7">
        <v>8804400</v>
      </c>
      <c r="AZ47" s="7">
        <v>8804400</v>
      </c>
      <c r="BA47" s="41">
        <f t="shared" si="15"/>
        <v>0</v>
      </c>
      <c r="BB47" s="7">
        <v>8804400</v>
      </c>
      <c r="BC47" s="7">
        <v>8804400</v>
      </c>
      <c r="BD47" s="41">
        <f t="shared" si="16"/>
        <v>0</v>
      </c>
      <c r="BE47" s="7"/>
      <c r="BF47" s="7"/>
      <c r="BG47" s="41">
        <f t="shared" si="17"/>
        <v>0</v>
      </c>
      <c r="BH47" s="1"/>
    </row>
    <row r="48" spans="1:60" ht="24" x14ac:dyDescent="0.25">
      <c r="A48" s="5"/>
      <c r="B48" s="5"/>
      <c r="C48" s="5"/>
      <c r="D48" s="5">
        <v>6608</v>
      </c>
      <c r="E48" s="6" t="s">
        <v>156</v>
      </c>
      <c r="F48" s="7">
        <v>17048510</v>
      </c>
      <c r="G48" s="7">
        <v>17048510</v>
      </c>
      <c r="H48" s="41">
        <f t="shared" si="0"/>
        <v>0</v>
      </c>
      <c r="I48" s="7">
        <v>16654300</v>
      </c>
      <c r="J48" s="7">
        <v>16654300</v>
      </c>
      <c r="K48" s="41">
        <f t="shared" si="1"/>
        <v>0</v>
      </c>
      <c r="L48" s="7">
        <v>394210</v>
      </c>
      <c r="M48" s="7">
        <v>394210</v>
      </c>
      <c r="N48" s="41">
        <f t="shared" si="2"/>
        <v>0</v>
      </c>
      <c r="O48" s="7"/>
      <c r="P48" s="7">
        <v>0</v>
      </c>
      <c r="Q48" s="41">
        <f t="shared" si="3"/>
        <v>0</v>
      </c>
      <c r="R48" s="7">
        <v>16654300</v>
      </c>
      <c r="S48" s="7">
        <v>16654300</v>
      </c>
      <c r="T48" s="41">
        <f t="shared" si="4"/>
        <v>0</v>
      </c>
      <c r="U48" s="61">
        <v>16654300</v>
      </c>
      <c r="V48" s="61">
        <v>16654300</v>
      </c>
      <c r="W48" s="41">
        <f t="shared" si="5"/>
        <v>0</v>
      </c>
      <c r="X48" s="62"/>
      <c r="Y48" s="62"/>
      <c r="Z48" s="41">
        <f t="shared" si="6"/>
        <v>0</v>
      </c>
      <c r="AA48" s="62"/>
      <c r="AB48" s="62"/>
      <c r="AC48" s="41">
        <f t="shared" si="7"/>
        <v>0</v>
      </c>
      <c r="AD48" s="7"/>
      <c r="AE48" s="7"/>
      <c r="AF48" s="41">
        <f t="shared" si="8"/>
        <v>0</v>
      </c>
      <c r="AG48" s="7"/>
      <c r="AH48" s="7"/>
      <c r="AI48" s="41">
        <f t="shared" si="9"/>
        <v>0</v>
      </c>
      <c r="AJ48" s="7"/>
      <c r="AK48" s="7"/>
      <c r="AL48" s="41">
        <f t="shared" si="10"/>
        <v>0</v>
      </c>
      <c r="AM48" s="7"/>
      <c r="AN48" s="7"/>
      <c r="AO48" s="41">
        <f t="shared" si="11"/>
        <v>0</v>
      </c>
      <c r="AP48" s="7"/>
      <c r="AQ48" s="7"/>
      <c r="AR48" s="41">
        <f t="shared" si="12"/>
        <v>0</v>
      </c>
      <c r="AS48" s="7"/>
      <c r="AT48" s="7"/>
      <c r="AU48" s="41">
        <f t="shared" si="13"/>
        <v>0</v>
      </c>
      <c r="AV48" s="7"/>
      <c r="AW48" s="7"/>
      <c r="AX48" s="41">
        <f t="shared" si="14"/>
        <v>0</v>
      </c>
      <c r="AY48" s="7">
        <v>394210</v>
      </c>
      <c r="AZ48" s="7">
        <v>394210</v>
      </c>
      <c r="BA48" s="41">
        <f t="shared" si="15"/>
        <v>0</v>
      </c>
      <c r="BB48" s="7">
        <v>394210</v>
      </c>
      <c r="BC48" s="7">
        <v>394210</v>
      </c>
      <c r="BD48" s="41">
        <f t="shared" si="16"/>
        <v>0</v>
      </c>
      <c r="BE48" s="7"/>
      <c r="BF48" s="7"/>
      <c r="BG48" s="41">
        <f t="shared" si="17"/>
        <v>0</v>
      </c>
      <c r="BH48" s="1"/>
    </row>
    <row r="49" spans="1:60" ht="18" customHeight="1" x14ac:dyDescent="0.25">
      <c r="A49" s="5"/>
      <c r="B49" s="5"/>
      <c r="C49" s="5"/>
      <c r="D49" s="5">
        <v>6618</v>
      </c>
      <c r="E49" s="6" t="s">
        <v>101</v>
      </c>
      <c r="F49" s="7">
        <v>49620044</v>
      </c>
      <c r="G49" s="7">
        <v>49620044</v>
      </c>
      <c r="H49" s="41">
        <f t="shared" si="0"/>
        <v>0</v>
      </c>
      <c r="I49" s="7">
        <v>7800000</v>
      </c>
      <c r="J49" s="7">
        <v>7800000</v>
      </c>
      <c r="K49" s="41">
        <f t="shared" si="1"/>
        <v>0</v>
      </c>
      <c r="L49" s="7">
        <v>41820044</v>
      </c>
      <c r="M49" s="7">
        <v>41820044</v>
      </c>
      <c r="N49" s="41">
        <f t="shared" si="2"/>
        <v>0</v>
      </c>
      <c r="O49" s="7"/>
      <c r="P49" s="7">
        <v>0</v>
      </c>
      <c r="Q49" s="41">
        <f t="shared" si="3"/>
        <v>0</v>
      </c>
      <c r="R49" s="7">
        <v>7800000</v>
      </c>
      <c r="S49" s="7">
        <v>7800000</v>
      </c>
      <c r="T49" s="41">
        <f t="shared" si="4"/>
        <v>0</v>
      </c>
      <c r="U49" s="61">
        <v>7800000</v>
      </c>
      <c r="V49" s="61">
        <v>7800000</v>
      </c>
      <c r="W49" s="41">
        <f t="shared" si="5"/>
        <v>0</v>
      </c>
      <c r="X49" s="62"/>
      <c r="Y49" s="62"/>
      <c r="Z49" s="41">
        <f t="shared" si="6"/>
        <v>0</v>
      </c>
      <c r="AA49" s="62"/>
      <c r="AB49" s="62"/>
      <c r="AC49" s="41">
        <f t="shared" si="7"/>
        <v>0</v>
      </c>
      <c r="AD49" s="7"/>
      <c r="AE49" s="7"/>
      <c r="AF49" s="41">
        <f t="shared" si="8"/>
        <v>0</v>
      </c>
      <c r="AG49" s="7"/>
      <c r="AH49" s="7"/>
      <c r="AI49" s="41">
        <f t="shared" si="9"/>
        <v>0</v>
      </c>
      <c r="AJ49" s="7"/>
      <c r="AK49" s="7"/>
      <c r="AL49" s="41">
        <f t="shared" si="10"/>
        <v>0</v>
      </c>
      <c r="AM49" s="7"/>
      <c r="AN49" s="7"/>
      <c r="AO49" s="41">
        <f t="shared" si="11"/>
        <v>0</v>
      </c>
      <c r="AP49" s="7"/>
      <c r="AQ49" s="7"/>
      <c r="AR49" s="41">
        <f t="shared" si="12"/>
        <v>0</v>
      </c>
      <c r="AS49" s="7"/>
      <c r="AT49" s="7"/>
      <c r="AU49" s="41">
        <f t="shared" si="13"/>
        <v>0</v>
      </c>
      <c r="AV49" s="7"/>
      <c r="AW49" s="7"/>
      <c r="AX49" s="41">
        <f t="shared" si="14"/>
        <v>0</v>
      </c>
      <c r="AY49" s="7">
        <v>41820044</v>
      </c>
      <c r="AZ49" s="7">
        <v>41820044</v>
      </c>
      <c r="BA49" s="41">
        <f t="shared" si="15"/>
        <v>0</v>
      </c>
      <c r="BB49" s="7">
        <v>41820044</v>
      </c>
      <c r="BC49" s="7">
        <v>41820044</v>
      </c>
      <c r="BD49" s="41">
        <f t="shared" si="16"/>
        <v>0</v>
      </c>
      <c r="BE49" s="7"/>
      <c r="BF49" s="7"/>
      <c r="BG49" s="41">
        <f t="shared" si="17"/>
        <v>0</v>
      </c>
      <c r="BH49" s="1"/>
    </row>
    <row r="50" spans="1:60" ht="18" customHeight="1" x14ac:dyDescent="0.25">
      <c r="A50" s="2"/>
      <c r="B50" s="2"/>
      <c r="C50" s="2">
        <v>6650</v>
      </c>
      <c r="D50" s="2"/>
      <c r="E50" s="4" t="s">
        <v>152</v>
      </c>
      <c r="F50" s="3">
        <v>47883000</v>
      </c>
      <c r="G50" s="3">
        <v>47883000</v>
      </c>
      <c r="H50" s="41">
        <f t="shared" si="0"/>
        <v>0</v>
      </c>
      <c r="I50" s="3">
        <v>47883000</v>
      </c>
      <c r="J50" s="3">
        <v>47883000</v>
      </c>
      <c r="K50" s="41">
        <f t="shared" si="1"/>
        <v>0</v>
      </c>
      <c r="L50" s="3">
        <v>0</v>
      </c>
      <c r="M50" s="3">
        <v>0</v>
      </c>
      <c r="N50" s="41">
        <f t="shared" si="2"/>
        <v>0</v>
      </c>
      <c r="O50" s="3"/>
      <c r="P50" s="3">
        <v>0</v>
      </c>
      <c r="Q50" s="41">
        <f t="shared" si="3"/>
        <v>0</v>
      </c>
      <c r="R50" s="3">
        <v>47883000</v>
      </c>
      <c r="S50" s="3">
        <v>47883000</v>
      </c>
      <c r="T50" s="41">
        <f t="shared" si="4"/>
        <v>0</v>
      </c>
      <c r="U50" s="3">
        <v>47883000</v>
      </c>
      <c r="V50" s="3">
        <v>47883000</v>
      </c>
      <c r="W50" s="41">
        <f t="shared" si="5"/>
        <v>0</v>
      </c>
      <c r="X50" s="62">
        <v>0</v>
      </c>
      <c r="Y50" s="62">
        <v>0</v>
      </c>
      <c r="Z50" s="41">
        <f t="shared" si="6"/>
        <v>0</v>
      </c>
      <c r="AA50" s="62"/>
      <c r="AB50" s="62"/>
      <c r="AC50" s="41">
        <f t="shared" si="7"/>
        <v>0</v>
      </c>
      <c r="AD50" s="3"/>
      <c r="AE50" s="3"/>
      <c r="AF50" s="41">
        <f t="shared" si="8"/>
        <v>0</v>
      </c>
      <c r="AG50" s="3"/>
      <c r="AH50" s="3"/>
      <c r="AI50" s="41">
        <f t="shared" si="9"/>
        <v>0</v>
      </c>
      <c r="AJ50" s="3"/>
      <c r="AK50" s="3"/>
      <c r="AL50" s="41">
        <f t="shared" si="10"/>
        <v>0</v>
      </c>
      <c r="AM50" s="3"/>
      <c r="AN50" s="3"/>
      <c r="AO50" s="41">
        <f t="shared" si="11"/>
        <v>0</v>
      </c>
      <c r="AP50" s="3"/>
      <c r="AQ50" s="3"/>
      <c r="AR50" s="41">
        <f t="shared" si="12"/>
        <v>0</v>
      </c>
      <c r="AS50" s="3"/>
      <c r="AT50" s="3"/>
      <c r="AU50" s="41">
        <f t="shared" si="13"/>
        <v>0</v>
      </c>
      <c r="AV50" s="3"/>
      <c r="AW50" s="3"/>
      <c r="AX50" s="41">
        <f t="shared" si="14"/>
        <v>0</v>
      </c>
      <c r="AY50" s="3"/>
      <c r="AZ50" s="3"/>
      <c r="BA50" s="41">
        <f t="shared" si="15"/>
        <v>0</v>
      </c>
      <c r="BB50" s="3"/>
      <c r="BC50" s="3"/>
      <c r="BD50" s="41">
        <f t="shared" si="16"/>
        <v>0</v>
      </c>
      <c r="BE50" s="3"/>
      <c r="BF50" s="3"/>
      <c r="BG50" s="41">
        <f t="shared" si="17"/>
        <v>0</v>
      </c>
      <c r="BH50" s="1"/>
    </row>
    <row r="51" spans="1:60" ht="18" customHeight="1" x14ac:dyDescent="0.25">
      <c r="A51" s="5"/>
      <c r="B51" s="5"/>
      <c r="C51" s="5"/>
      <c r="D51" s="5">
        <v>6651</v>
      </c>
      <c r="E51" s="6" t="s">
        <v>151</v>
      </c>
      <c r="F51" s="7">
        <v>20351000</v>
      </c>
      <c r="G51" s="7">
        <v>20351000</v>
      </c>
      <c r="H51" s="41">
        <f t="shared" si="0"/>
        <v>0</v>
      </c>
      <c r="I51" s="7">
        <v>20351000</v>
      </c>
      <c r="J51" s="7">
        <v>20351000</v>
      </c>
      <c r="K51" s="41">
        <f t="shared" si="1"/>
        <v>0</v>
      </c>
      <c r="L51" s="7">
        <v>0</v>
      </c>
      <c r="M51" s="7">
        <v>0</v>
      </c>
      <c r="N51" s="41">
        <f t="shared" si="2"/>
        <v>0</v>
      </c>
      <c r="O51" s="7"/>
      <c r="P51" s="7">
        <v>0</v>
      </c>
      <c r="Q51" s="41">
        <f t="shared" si="3"/>
        <v>0</v>
      </c>
      <c r="R51" s="7">
        <v>20351000</v>
      </c>
      <c r="S51" s="7">
        <v>20351000</v>
      </c>
      <c r="T51" s="41">
        <f t="shared" si="4"/>
        <v>0</v>
      </c>
      <c r="U51" s="7">
        <v>20351000</v>
      </c>
      <c r="V51" s="7">
        <v>20351000</v>
      </c>
      <c r="W51" s="41">
        <f t="shared" si="5"/>
        <v>0</v>
      </c>
      <c r="X51" s="62"/>
      <c r="Y51" s="62"/>
      <c r="Z51" s="41">
        <f t="shared" si="6"/>
        <v>0</v>
      </c>
      <c r="AA51" s="62"/>
      <c r="AB51" s="62"/>
      <c r="AC51" s="41">
        <f t="shared" si="7"/>
        <v>0</v>
      </c>
      <c r="AD51" s="7"/>
      <c r="AE51" s="7"/>
      <c r="AF51" s="41">
        <f t="shared" si="8"/>
        <v>0</v>
      </c>
      <c r="AG51" s="7"/>
      <c r="AH51" s="7"/>
      <c r="AI51" s="41">
        <f t="shared" si="9"/>
        <v>0</v>
      </c>
      <c r="AJ51" s="7"/>
      <c r="AK51" s="7"/>
      <c r="AL51" s="41">
        <f t="shared" si="10"/>
        <v>0</v>
      </c>
      <c r="AM51" s="7"/>
      <c r="AN51" s="7"/>
      <c r="AO51" s="41">
        <f t="shared" si="11"/>
        <v>0</v>
      </c>
      <c r="AP51" s="7"/>
      <c r="AQ51" s="7"/>
      <c r="AR51" s="41">
        <f t="shared" si="12"/>
        <v>0</v>
      </c>
      <c r="AS51" s="7"/>
      <c r="AT51" s="7"/>
      <c r="AU51" s="41">
        <f t="shared" si="13"/>
        <v>0</v>
      </c>
      <c r="AV51" s="7"/>
      <c r="AW51" s="7"/>
      <c r="AX51" s="41">
        <f t="shared" si="14"/>
        <v>0</v>
      </c>
      <c r="AY51" s="7"/>
      <c r="AZ51" s="7"/>
      <c r="BA51" s="41">
        <f t="shared" si="15"/>
        <v>0</v>
      </c>
      <c r="BB51" s="7"/>
      <c r="BC51" s="7"/>
      <c r="BD51" s="41">
        <f t="shared" si="16"/>
        <v>0</v>
      </c>
      <c r="BE51" s="7"/>
      <c r="BF51" s="7"/>
      <c r="BG51" s="41">
        <f t="shared" si="17"/>
        <v>0</v>
      </c>
      <c r="BH51" s="1"/>
    </row>
    <row r="52" spans="1:60" ht="18" customHeight="1" x14ac:dyDescent="0.25">
      <c r="A52" s="5"/>
      <c r="B52" s="5"/>
      <c r="C52" s="5"/>
      <c r="D52" s="5">
        <v>6652</v>
      </c>
      <c r="E52" s="6" t="s">
        <v>150</v>
      </c>
      <c r="F52" s="7">
        <v>1000000</v>
      </c>
      <c r="G52" s="7">
        <v>1000000</v>
      </c>
      <c r="H52" s="41">
        <f t="shared" si="0"/>
        <v>0</v>
      </c>
      <c r="I52" s="7">
        <v>1000000</v>
      </c>
      <c r="J52" s="7">
        <v>1000000</v>
      </c>
      <c r="K52" s="41">
        <f t="shared" si="1"/>
        <v>0</v>
      </c>
      <c r="L52" s="7">
        <v>0</v>
      </c>
      <c r="M52" s="7">
        <v>0</v>
      </c>
      <c r="N52" s="41">
        <f t="shared" si="2"/>
        <v>0</v>
      </c>
      <c r="O52" s="7"/>
      <c r="P52" s="7">
        <v>0</v>
      </c>
      <c r="Q52" s="41">
        <f t="shared" si="3"/>
        <v>0</v>
      </c>
      <c r="R52" s="7">
        <v>1000000</v>
      </c>
      <c r="S52" s="7">
        <v>1000000</v>
      </c>
      <c r="T52" s="41">
        <f t="shared" si="4"/>
        <v>0</v>
      </c>
      <c r="U52" s="7">
        <v>1000000</v>
      </c>
      <c r="V52" s="7">
        <v>1000000</v>
      </c>
      <c r="W52" s="41">
        <f t="shared" si="5"/>
        <v>0</v>
      </c>
      <c r="X52" s="62"/>
      <c r="Y52" s="62"/>
      <c r="Z52" s="41">
        <f t="shared" si="6"/>
        <v>0</v>
      </c>
      <c r="AA52" s="62"/>
      <c r="AB52" s="62"/>
      <c r="AC52" s="41">
        <f t="shared" si="7"/>
        <v>0</v>
      </c>
      <c r="AD52" s="7"/>
      <c r="AE52" s="7"/>
      <c r="AF52" s="41">
        <f t="shared" si="8"/>
        <v>0</v>
      </c>
      <c r="AG52" s="7"/>
      <c r="AH52" s="7"/>
      <c r="AI52" s="41">
        <f t="shared" si="9"/>
        <v>0</v>
      </c>
      <c r="AJ52" s="7"/>
      <c r="AK52" s="7"/>
      <c r="AL52" s="41">
        <f t="shared" si="10"/>
        <v>0</v>
      </c>
      <c r="AM52" s="7"/>
      <c r="AN52" s="7"/>
      <c r="AO52" s="41">
        <f t="shared" si="11"/>
        <v>0</v>
      </c>
      <c r="AP52" s="7"/>
      <c r="AQ52" s="7"/>
      <c r="AR52" s="41">
        <f t="shared" si="12"/>
        <v>0</v>
      </c>
      <c r="AS52" s="7"/>
      <c r="AT52" s="7"/>
      <c r="AU52" s="41">
        <f t="shared" si="13"/>
        <v>0</v>
      </c>
      <c r="AV52" s="7"/>
      <c r="AW52" s="7"/>
      <c r="AX52" s="41">
        <f t="shared" si="14"/>
        <v>0</v>
      </c>
      <c r="AY52" s="7"/>
      <c r="AZ52" s="7"/>
      <c r="BA52" s="41">
        <f t="shared" si="15"/>
        <v>0</v>
      </c>
      <c r="BB52" s="7"/>
      <c r="BC52" s="7"/>
      <c r="BD52" s="41">
        <f t="shared" si="16"/>
        <v>0</v>
      </c>
      <c r="BE52" s="7"/>
      <c r="BF52" s="7"/>
      <c r="BG52" s="41">
        <f t="shared" si="17"/>
        <v>0</v>
      </c>
      <c r="BH52" s="1"/>
    </row>
    <row r="53" spans="1:60" ht="18" customHeight="1" x14ac:dyDescent="0.25">
      <c r="A53" s="5"/>
      <c r="B53" s="5"/>
      <c r="C53" s="5"/>
      <c r="D53" s="5">
        <v>6655</v>
      </c>
      <c r="E53" s="6" t="s">
        <v>266</v>
      </c>
      <c r="F53" s="7">
        <v>5000000</v>
      </c>
      <c r="G53" s="7">
        <v>5000000</v>
      </c>
      <c r="H53" s="41">
        <f t="shared" si="0"/>
        <v>0</v>
      </c>
      <c r="I53" s="7">
        <v>5000000</v>
      </c>
      <c r="J53" s="7">
        <v>5000000</v>
      </c>
      <c r="K53" s="41">
        <f t="shared" si="1"/>
        <v>0</v>
      </c>
      <c r="L53" s="7">
        <v>0</v>
      </c>
      <c r="M53" s="7">
        <v>0</v>
      </c>
      <c r="N53" s="41">
        <f t="shared" si="2"/>
        <v>0</v>
      </c>
      <c r="O53" s="7"/>
      <c r="P53" s="7">
        <v>0</v>
      </c>
      <c r="Q53" s="41">
        <f t="shared" si="3"/>
        <v>0</v>
      </c>
      <c r="R53" s="7">
        <v>5000000</v>
      </c>
      <c r="S53" s="7">
        <v>5000000</v>
      </c>
      <c r="T53" s="41">
        <f t="shared" si="4"/>
        <v>0</v>
      </c>
      <c r="U53" s="7">
        <v>5000000</v>
      </c>
      <c r="V53" s="7">
        <v>5000000</v>
      </c>
      <c r="W53" s="41">
        <f t="shared" si="5"/>
        <v>0</v>
      </c>
      <c r="X53" s="62"/>
      <c r="Y53" s="62"/>
      <c r="Z53" s="41">
        <f t="shared" si="6"/>
        <v>0</v>
      </c>
      <c r="AA53" s="62"/>
      <c r="AB53" s="62"/>
      <c r="AC53" s="41">
        <f t="shared" si="7"/>
        <v>0</v>
      </c>
      <c r="AD53" s="7"/>
      <c r="AE53" s="7"/>
      <c r="AF53" s="41">
        <f t="shared" si="8"/>
        <v>0</v>
      </c>
      <c r="AG53" s="7"/>
      <c r="AH53" s="7"/>
      <c r="AI53" s="41">
        <f t="shared" si="9"/>
        <v>0</v>
      </c>
      <c r="AJ53" s="7"/>
      <c r="AK53" s="7"/>
      <c r="AL53" s="41">
        <f t="shared" si="10"/>
        <v>0</v>
      </c>
      <c r="AM53" s="7"/>
      <c r="AN53" s="7"/>
      <c r="AO53" s="41">
        <f t="shared" si="11"/>
        <v>0</v>
      </c>
      <c r="AP53" s="7"/>
      <c r="AQ53" s="7"/>
      <c r="AR53" s="41">
        <f t="shared" si="12"/>
        <v>0</v>
      </c>
      <c r="AS53" s="7"/>
      <c r="AT53" s="7"/>
      <c r="AU53" s="41">
        <f t="shared" si="13"/>
        <v>0</v>
      </c>
      <c r="AV53" s="7"/>
      <c r="AW53" s="7"/>
      <c r="AX53" s="41">
        <f t="shared" si="14"/>
        <v>0</v>
      </c>
      <c r="AY53" s="7"/>
      <c r="AZ53" s="7"/>
      <c r="BA53" s="41">
        <f t="shared" si="15"/>
        <v>0</v>
      </c>
      <c r="BB53" s="7"/>
      <c r="BC53" s="7"/>
      <c r="BD53" s="41">
        <f t="shared" si="16"/>
        <v>0</v>
      </c>
      <c r="BE53" s="7"/>
      <c r="BF53" s="7"/>
      <c r="BG53" s="41">
        <f t="shared" si="17"/>
        <v>0</v>
      </c>
      <c r="BH53" s="1"/>
    </row>
    <row r="54" spans="1:60" ht="18" customHeight="1" x14ac:dyDescent="0.25">
      <c r="A54" s="5"/>
      <c r="B54" s="5"/>
      <c r="C54" s="5"/>
      <c r="D54" s="5">
        <v>6657</v>
      </c>
      <c r="E54" s="6" t="s">
        <v>148</v>
      </c>
      <c r="F54" s="7">
        <v>3986000</v>
      </c>
      <c r="G54" s="7">
        <v>3986000</v>
      </c>
      <c r="H54" s="41">
        <f t="shared" si="0"/>
        <v>0</v>
      </c>
      <c r="I54" s="7">
        <v>3986000</v>
      </c>
      <c r="J54" s="7">
        <v>3986000</v>
      </c>
      <c r="K54" s="41">
        <f t="shared" si="1"/>
        <v>0</v>
      </c>
      <c r="L54" s="7">
        <v>0</v>
      </c>
      <c r="M54" s="7">
        <v>0</v>
      </c>
      <c r="N54" s="41">
        <f t="shared" si="2"/>
        <v>0</v>
      </c>
      <c r="O54" s="7"/>
      <c r="P54" s="7">
        <v>0</v>
      </c>
      <c r="Q54" s="41">
        <f t="shared" si="3"/>
        <v>0</v>
      </c>
      <c r="R54" s="7">
        <v>3986000</v>
      </c>
      <c r="S54" s="7">
        <v>3986000</v>
      </c>
      <c r="T54" s="41">
        <f t="shared" si="4"/>
        <v>0</v>
      </c>
      <c r="U54" s="7">
        <v>3986000</v>
      </c>
      <c r="V54" s="7">
        <v>3986000</v>
      </c>
      <c r="W54" s="41">
        <f t="shared" si="5"/>
        <v>0</v>
      </c>
      <c r="X54" s="62"/>
      <c r="Y54" s="62"/>
      <c r="Z54" s="41">
        <f t="shared" si="6"/>
        <v>0</v>
      </c>
      <c r="AA54" s="62"/>
      <c r="AB54" s="62"/>
      <c r="AC54" s="41">
        <f t="shared" si="7"/>
        <v>0</v>
      </c>
      <c r="AD54" s="7"/>
      <c r="AE54" s="7"/>
      <c r="AF54" s="41">
        <f t="shared" si="8"/>
        <v>0</v>
      </c>
      <c r="AG54" s="7"/>
      <c r="AH54" s="7"/>
      <c r="AI54" s="41">
        <f t="shared" si="9"/>
        <v>0</v>
      </c>
      <c r="AJ54" s="7"/>
      <c r="AK54" s="7"/>
      <c r="AL54" s="41">
        <f t="shared" si="10"/>
        <v>0</v>
      </c>
      <c r="AM54" s="7"/>
      <c r="AN54" s="7"/>
      <c r="AO54" s="41">
        <f t="shared" si="11"/>
        <v>0</v>
      </c>
      <c r="AP54" s="7"/>
      <c r="AQ54" s="7"/>
      <c r="AR54" s="41">
        <f t="shared" si="12"/>
        <v>0</v>
      </c>
      <c r="AS54" s="7"/>
      <c r="AT54" s="7"/>
      <c r="AU54" s="41">
        <f t="shared" si="13"/>
        <v>0</v>
      </c>
      <c r="AV54" s="7"/>
      <c r="AW54" s="7"/>
      <c r="AX54" s="41">
        <f t="shared" si="14"/>
        <v>0</v>
      </c>
      <c r="AY54" s="7"/>
      <c r="AZ54" s="7"/>
      <c r="BA54" s="41">
        <f t="shared" si="15"/>
        <v>0</v>
      </c>
      <c r="BB54" s="7"/>
      <c r="BC54" s="7"/>
      <c r="BD54" s="41">
        <f t="shared" si="16"/>
        <v>0</v>
      </c>
      <c r="BE54" s="7"/>
      <c r="BF54" s="7"/>
      <c r="BG54" s="41">
        <f t="shared" si="17"/>
        <v>0</v>
      </c>
      <c r="BH54" s="1"/>
    </row>
    <row r="55" spans="1:60" ht="18" customHeight="1" x14ac:dyDescent="0.25">
      <c r="A55" s="5"/>
      <c r="B55" s="5"/>
      <c r="C55" s="5"/>
      <c r="D55" s="5">
        <v>6699</v>
      </c>
      <c r="E55" s="6" t="s">
        <v>29</v>
      </c>
      <c r="F55" s="7">
        <v>17546000</v>
      </c>
      <c r="G55" s="7">
        <v>17546000</v>
      </c>
      <c r="H55" s="41">
        <f t="shared" si="0"/>
        <v>0</v>
      </c>
      <c r="I55" s="7">
        <v>17546000</v>
      </c>
      <c r="J55" s="7">
        <v>17546000</v>
      </c>
      <c r="K55" s="41">
        <f t="shared" si="1"/>
        <v>0</v>
      </c>
      <c r="L55" s="7">
        <v>0</v>
      </c>
      <c r="M55" s="7">
        <v>0</v>
      </c>
      <c r="N55" s="41">
        <f t="shared" si="2"/>
        <v>0</v>
      </c>
      <c r="O55" s="7"/>
      <c r="P55" s="7">
        <v>0</v>
      </c>
      <c r="Q55" s="41">
        <f t="shared" si="3"/>
        <v>0</v>
      </c>
      <c r="R55" s="7">
        <v>17546000</v>
      </c>
      <c r="S55" s="7">
        <v>17546000</v>
      </c>
      <c r="T55" s="41">
        <f t="shared" si="4"/>
        <v>0</v>
      </c>
      <c r="U55" s="7">
        <v>17546000</v>
      </c>
      <c r="V55" s="7">
        <v>17546000</v>
      </c>
      <c r="W55" s="41">
        <f t="shared" si="5"/>
        <v>0</v>
      </c>
      <c r="X55" s="62"/>
      <c r="Y55" s="62"/>
      <c r="Z55" s="41">
        <f t="shared" si="6"/>
        <v>0</v>
      </c>
      <c r="AA55" s="62"/>
      <c r="AB55" s="62"/>
      <c r="AC55" s="41">
        <f t="shared" si="7"/>
        <v>0</v>
      </c>
      <c r="AD55" s="7"/>
      <c r="AE55" s="7"/>
      <c r="AF55" s="41">
        <f t="shared" si="8"/>
        <v>0</v>
      </c>
      <c r="AG55" s="7"/>
      <c r="AH55" s="7"/>
      <c r="AI55" s="41">
        <f t="shared" si="9"/>
        <v>0</v>
      </c>
      <c r="AJ55" s="7"/>
      <c r="AK55" s="7"/>
      <c r="AL55" s="41">
        <f t="shared" si="10"/>
        <v>0</v>
      </c>
      <c r="AM55" s="7"/>
      <c r="AN55" s="7"/>
      <c r="AO55" s="41">
        <f t="shared" si="11"/>
        <v>0</v>
      </c>
      <c r="AP55" s="7"/>
      <c r="AQ55" s="7"/>
      <c r="AR55" s="41">
        <f t="shared" si="12"/>
        <v>0</v>
      </c>
      <c r="AS55" s="7"/>
      <c r="AT55" s="7"/>
      <c r="AU55" s="41">
        <f t="shared" si="13"/>
        <v>0</v>
      </c>
      <c r="AV55" s="7"/>
      <c r="AW55" s="7"/>
      <c r="AX55" s="41">
        <f t="shared" si="14"/>
        <v>0</v>
      </c>
      <c r="AY55" s="7"/>
      <c r="AZ55" s="7"/>
      <c r="BA55" s="41">
        <f t="shared" si="15"/>
        <v>0</v>
      </c>
      <c r="BB55" s="7"/>
      <c r="BC55" s="7"/>
      <c r="BD55" s="41">
        <f t="shared" si="16"/>
        <v>0</v>
      </c>
      <c r="BE55" s="7"/>
      <c r="BF55" s="7"/>
      <c r="BG55" s="41">
        <f t="shared" si="17"/>
        <v>0</v>
      </c>
      <c r="BH55" s="1"/>
    </row>
    <row r="56" spans="1:60" ht="18" customHeight="1" x14ac:dyDescent="0.25">
      <c r="A56" s="2"/>
      <c r="B56" s="2"/>
      <c r="C56" s="2">
        <v>6700</v>
      </c>
      <c r="D56" s="2"/>
      <c r="E56" s="4" t="s">
        <v>102</v>
      </c>
      <c r="F56" s="3">
        <v>185749720</v>
      </c>
      <c r="G56" s="3">
        <v>185749720</v>
      </c>
      <c r="H56" s="41">
        <f t="shared" si="0"/>
        <v>0</v>
      </c>
      <c r="I56" s="3">
        <v>161102720</v>
      </c>
      <c r="J56" s="3">
        <v>161102720</v>
      </c>
      <c r="K56" s="41">
        <f t="shared" si="1"/>
        <v>0</v>
      </c>
      <c r="L56" s="3">
        <v>24647000</v>
      </c>
      <c r="M56" s="3">
        <v>24647000</v>
      </c>
      <c r="N56" s="41">
        <f t="shared" si="2"/>
        <v>0</v>
      </c>
      <c r="O56" s="3"/>
      <c r="P56" s="3">
        <v>0</v>
      </c>
      <c r="Q56" s="41">
        <f t="shared" si="3"/>
        <v>0</v>
      </c>
      <c r="R56" s="3">
        <v>161102720</v>
      </c>
      <c r="S56" s="3">
        <v>161102720</v>
      </c>
      <c r="T56" s="41">
        <f t="shared" si="4"/>
        <v>0</v>
      </c>
      <c r="U56" s="3">
        <v>161102720</v>
      </c>
      <c r="V56" s="3">
        <v>161102720</v>
      </c>
      <c r="W56" s="41">
        <f t="shared" si="5"/>
        <v>0</v>
      </c>
      <c r="X56" s="62">
        <v>0</v>
      </c>
      <c r="Y56" s="62">
        <v>0</v>
      </c>
      <c r="Z56" s="41">
        <f t="shared" si="6"/>
        <v>0</v>
      </c>
      <c r="AA56" s="62"/>
      <c r="AB56" s="62"/>
      <c r="AC56" s="41">
        <f t="shared" si="7"/>
        <v>0</v>
      </c>
      <c r="AD56" s="3"/>
      <c r="AE56" s="3"/>
      <c r="AF56" s="41">
        <f t="shared" si="8"/>
        <v>0</v>
      </c>
      <c r="AG56" s="3"/>
      <c r="AH56" s="3"/>
      <c r="AI56" s="41">
        <f t="shared" si="9"/>
        <v>0</v>
      </c>
      <c r="AJ56" s="3"/>
      <c r="AK56" s="3"/>
      <c r="AL56" s="41">
        <f t="shared" si="10"/>
        <v>0</v>
      </c>
      <c r="AM56" s="3"/>
      <c r="AN56" s="3"/>
      <c r="AO56" s="41">
        <f t="shared" si="11"/>
        <v>0</v>
      </c>
      <c r="AP56" s="3"/>
      <c r="AQ56" s="3"/>
      <c r="AR56" s="41">
        <f t="shared" si="12"/>
        <v>0</v>
      </c>
      <c r="AS56" s="3"/>
      <c r="AT56" s="3"/>
      <c r="AU56" s="41">
        <f t="shared" si="13"/>
        <v>0</v>
      </c>
      <c r="AV56" s="3"/>
      <c r="AW56" s="3"/>
      <c r="AX56" s="41">
        <f t="shared" si="14"/>
        <v>0</v>
      </c>
      <c r="AY56" s="3">
        <v>24647000</v>
      </c>
      <c r="AZ56" s="3">
        <v>24647000</v>
      </c>
      <c r="BA56" s="41">
        <f t="shared" si="15"/>
        <v>0</v>
      </c>
      <c r="BB56" s="3">
        <v>24647000</v>
      </c>
      <c r="BC56" s="3">
        <v>24647000</v>
      </c>
      <c r="BD56" s="41">
        <f t="shared" si="16"/>
        <v>0</v>
      </c>
      <c r="BE56" s="3"/>
      <c r="BF56" s="3"/>
      <c r="BG56" s="41">
        <f t="shared" si="17"/>
        <v>0</v>
      </c>
      <c r="BH56" s="1"/>
    </row>
    <row r="57" spans="1:60" ht="18" customHeight="1" x14ac:dyDescent="0.25">
      <c r="A57" s="5"/>
      <c r="B57" s="5"/>
      <c r="C57" s="5"/>
      <c r="D57" s="5">
        <v>6701</v>
      </c>
      <c r="E57" s="6" t="s">
        <v>103</v>
      </c>
      <c r="F57" s="7">
        <v>16267720</v>
      </c>
      <c r="G57" s="7">
        <v>16267720</v>
      </c>
      <c r="H57" s="41">
        <f t="shared" si="0"/>
        <v>0</v>
      </c>
      <c r="I57" s="7">
        <v>11970720</v>
      </c>
      <c r="J57" s="7">
        <v>11970720</v>
      </c>
      <c r="K57" s="41">
        <f t="shared" si="1"/>
        <v>0</v>
      </c>
      <c r="L57" s="7">
        <v>4297000</v>
      </c>
      <c r="M57" s="7">
        <v>4297000</v>
      </c>
      <c r="N57" s="41">
        <f t="shared" si="2"/>
        <v>0</v>
      </c>
      <c r="O57" s="7"/>
      <c r="P57" s="7">
        <v>0</v>
      </c>
      <c r="Q57" s="41">
        <f t="shared" si="3"/>
        <v>0</v>
      </c>
      <c r="R57" s="7">
        <v>11970720</v>
      </c>
      <c r="S57" s="7">
        <v>11970720</v>
      </c>
      <c r="T57" s="41">
        <f t="shared" si="4"/>
        <v>0</v>
      </c>
      <c r="U57" s="61">
        <v>11970720</v>
      </c>
      <c r="V57" s="61">
        <v>11970720</v>
      </c>
      <c r="W57" s="41">
        <f t="shared" si="5"/>
        <v>0</v>
      </c>
      <c r="X57" s="62"/>
      <c r="Y57" s="62"/>
      <c r="Z57" s="41">
        <f t="shared" si="6"/>
        <v>0</v>
      </c>
      <c r="AA57" s="62"/>
      <c r="AB57" s="62"/>
      <c r="AC57" s="41">
        <f t="shared" si="7"/>
        <v>0</v>
      </c>
      <c r="AD57" s="7"/>
      <c r="AE57" s="7"/>
      <c r="AF57" s="41">
        <f t="shared" si="8"/>
        <v>0</v>
      </c>
      <c r="AG57" s="7"/>
      <c r="AH57" s="7"/>
      <c r="AI57" s="41">
        <f t="shared" si="9"/>
        <v>0</v>
      </c>
      <c r="AJ57" s="7"/>
      <c r="AK57" s="7"/>
      <c r="AL57" s="41">
        <f t="shared" si="10"/>
        <v>0</v>
      </c>
      <c r="AM57" s="7"/>
      <c r="AN57" s="7"/>
      <c r="AO57" s="41">
        <f t="shared" si="11"/>
        <v>0</v>
      </c>
      <c r="AP57" s="7"/>
      <c r="AQ57" s="7"/>
      <c r="AR57" s="41">
        <f t="shared" si="12"/>
        <v>0</v>
      </c>
      <c r="AS57" s="7"/>
      <c r="AT57" s="7"/>
      <c r="AU57" s="41">
        <f t="shared" si="13"/>
        <v>0</v>
      </c>
      <c r="AV57" s="7"/>
      <c r="AW57" s="7"/>
      <c r="AX57" s="41">
        <f t="shared" si="14"/>
        <v>0</v>
      </c>
      <c r="AY57" s="7">
        <v>4297000</v>
      </c>
      <c r="AZ57" s="7">
        <v>4297000</v>
      </c>
      <c r="BA57" s="41">
        <f t="shared" si="15"/>
        <v>0</v>
      </c>
      <c r="BB57" s="7">
        <v>4297000</v>
      </c>
      <c r="BC57" s="7">
        <v>4297000</v>
      </c>
      <c r="BD57" s="41">
        <f t="shared" si="16"/>
        <v>0</v>
      </c>
      <c r="BE57" s="7"/>
      <c r="BF57" s="7"/>
      <c r="BG57" s="41">
        <f t="shared" si="17"/>
        <v>0</v>
      </c>
      <c r="BH57" s="1"/>
    </row>
    <row r="58" spans="1:60" ht="18" customHeight="1" x14ac:dyDescent="0.25">
      <c r="A58" s="5"/>
      <c r="B58" s="5"/>
      <c r="C58" s="5"/>
      <c r="D58" s="5">
        <v>6702</v>
      </c>
      <c r="E58" s="6" t="s">
        <v>104</v>
      </c>
      <c r="F58" s="7">
        <v>10800000</v>
      </c>
      <c r="G58" s="7">
        <v>10800000</v>
      </c>
      <c r="H58" s="41">
        <f t="shared" si="0"/>
        <v>0</v>
      </c>
      <c r="I58" s="7">
        <v>10400000</v>
      </c>
      <c r="J58" s="7">
        <v>10400000</v>
      </c>
      <c r="K58" s="41">
        <f t="shared" si="1"/>
        <v>0</v>
      </c>
      <c r="L58" s="7">
        <v>400000</v>
      </c>
      <c r="M58" s="7">
        <v>400000</v>
      </c>
      <c r="N58" s="41">
        <f t="shared" si="2"/>
        <v>0</v>
      </c>
      <c r="O58" s="7"/>
      <c r="P58" s="7">
        <v>0</v>
      </c>
      <c r="Q58" s="41">
        <f t="shared" si="3"/>
        <v>0</v>
      </c>
      <c r="R58" s="7">
        <v>10400000</v>
      </c>
      <c r="S58" s="7">
        <v>10400000</v>
      </c>
      <c r="T58" s="41">
        <f t="shared" si="4"/>
        <v>0</v>
      </c>
      <c r="U58" s="61">
        <v>10400000</v>
      </c>
      <c r="V58" s="61">
        <v>10400000</v>
      </c>
      <c r="W58" s="41">
        <f t="shared" si="5"/>
        <v>0</v>
      </c>
      <c r="X58" s="62"/>
      <c r="Y58" s="62"/>
      <c r="Z58" s="41">
        <f t="shared" si="6"/>
        <v>0</v>
      </c>
      <c r="AA58" s="62"/>
      <c r="AB58" s="62"/>
      <c r="AC58" s="41">
        <f t="shared" si="7"/>
        <v>0</v>
      </c>
      <c r="AD58" s="7"/>
      <c r="AE58" s="7"/>
      <c r="AF58" s="41">
        <f t="shared" si="8"/>
        <v>0</v>
      </c>
      <c r="AG58" s="7"/>
      <c r="AH58" s="7"/>
      <c r="AI58" s="41">
        <f t="shared" si="9"/>
        <v>0</v>
      </c>
      <c r="AJ58" s="7"/>
      <c r="AK58" s="7"/>
      <c r="AL58" s="41">
        <f t="shared" si="10"/>
        <v>0</v>
      </c>
      <c r="AM58" s="7"/>
      <c r="AN58" s="7"/>
      <c r="AO58" s="41">
        <f t="shared" si="11"/>
        <v>0</v>
      </c>
      <c r="AP58" s="7"/>
      <c r="AQ58" s="7"/>
      <c r="AR58" s="41">
        <f t="shared" si="12"/>
        <v>0</v>
      </c>
      <c r="AS58" s="7"/>
      <c r="AT58" s="7"/>
      <c r="AU58" s="41">
        <f t="shared" si="13"/>
        <v>0</v>
      </c>
      <c r="AV58" s="7"/>
      <c r="AW58" s="7"/>
      <c r="AX58" s="41">
        <f t="shared" si="14"/>
        <v>0</v>
      </c>
      <c r="AY58" s="7">
        <v>400000</v>
      </c>
      <c r="AZ58" s="7">
        <v>400000</v>
      </c>
      <c r="BA58" s="41">
        <f t="shared" si="15"/>
        <v>0</v>
      </c>
      <c r="BB58" s="7">
        <v>400000</v>
      </c>
      <c r="BC58" s="7">
        <v>400000</v>
      </c>
      <c r="BD58" s="41">
        <f t="shared" si="16"/>
        <v>0</v>
      </c>
      <c r="BE58" s="7"/>
      <c r="BF58" s="7"/>
      <c r="BG58" s="41">
        <f t="shared" si="17"/>
        <v>0</v>
      </c>
      <c r="BH58" s="1"/>
    </row>
    <row r="59" spans="1:60" ht="18" customHeight="1" x14ac:dyDescent="0.25">
      <c r="A59" s="5"/>
      <c r="B59" s="5"/>
      <c r="C59" s="5"/>
      <c r="D59" s="5">
        <v>6703</v>
      </c>
      <c r="E59" s="6" t="s">
        <v>105</v>
      </c>
      <c r="F59" s="7">
        <v>22732000</v>
      </c>
      <c r="G59" s="7">
        <v>22732000</v>
      </c>
      <c r="H59" s="41">
        <f t="shared" si="0"/>
        <v>0</v>
      </c>
      <c r="I59" s="7">
        <v>21832000</v>
      </c>
      <c r="J59" s="7">
        <v>21832000</v>
      </c>
      <c r="K59" s="41">
        <f t="shared" si="1"/>
        <v>0</v>
      </c>
      <c r="L59" s="7">
        <v>900000</v>
      </c>
      <c r="M59" s="7">
        <v>900000</v>
      </c>
      <c r="N59" s="41">
        <f t="shared" si="2"/>
        <v>0</v>
      </c>
      <c r="O59" s="7"/>
      <c r="P59" s="7">
        <v>0</v>
      </c>
      <c r="Q59" s="41">
        <f t="shared" si="3"/>
        <v>0</v>
      </c>
      <c r="R59" s="7">
        <v>21832000</v>
      </c>
      <c r="S59" s="7">
        <v>21832000</v>
      </c>
      <c r="T59" s="41">
        <f t="shared" si="4"/>
        <v>0</v>
      </c>
      <c r="U59" s="61">
        <v>21832000</v>
      </c>
      <c r="V59" s="61">
        <v>21832000</v>
      </c>
      <c r="W59" s="41">
        <f t="shared" si="5"/>
        <v>0</v>
      </c>
      <c r="X59" s="62"/>
      <c r="Y59" s="62"/>
      <c r="Z59" s="41">
        <f t="shared" si="6"/>
        <v>0</v>
      </c>
      <c r="AA59" s="62"/>
      <c r="AB59" s="62"/>
      <c r="AC59" s="41">
        <f t="shared" si="7"/>
        <v>0</v>
      </c>
      <c r="AD59" s="7"/>
      <c r="AE59" s="7"/>
      <c r="AF59" s="41">
        <f t="shared" si="8"/>
        <v>0</v>
      </c>
      <c r="AG59" s="7"/>
      <c r="AH59" s="7"/>
      <c r="AI59" s="41">
        <f t="shared" si="9"/>
        <v>0</v>
      </c>
      <c r="AJ59" s="7"/>
      <c r="AK59" s="7"/>
      <c r="AL59" s="41">
        <f t="shared" si="10"/>
        <v>0</v>
      </c>
      <c r="AM59" s="7"/>
      <c r="AN59" s="7"/>
      <c r="AO59" s="41">
        <f t="shared" si="11"/>
        <v>0</v>
      </c>
      <c r="AP59" s="7"/>
      <c r="AQ59" s="7"/>
      <c r="AR59" s="41">
        <f t="shared" si="12"/>
        <v>0</v>
      </c>
      <c r="AS59" s="7"/>
      <c r="AT59" s="7"/>
      <c r="AU59" s="41">
        <f t="shared" si="13"/>
        <v>0</v>
      </c>
      <c r="AV59" s="7"/>
      <c r="AW59" s="7"/>
      <c r="AX59" s="41">
        <f t="shared" si="14"/>
        <v>0</v>
      </c>
      <c r="AY59" s="7">
        <v>900000</v>
      </c>
      <c r="AZ59" s="7">
        <v>900000</v>
      </c>
      <c r="BA59" s="41">
        <f t="shared" si="15"/>
        <v>0</v>
      </c>
      <c r="BB59" s="7">
        <v>900000</v>
      </c>
      <c r="BC59" s="7">
        <v>900000</v>
      </c>
      <c r="BD59" s="41">
        <f t="shared" si="16"/>
        <v>0</v>
      </c>
      <c r="BE59" s="7"/>
      <c r="BF59" s="7"/>
      <c r="BG59" s="41">
        <f t="shared" si="17"/>
        <v>0</v>
      </c>
      <c r="BH59" s="1"/>
    </row>
    <row r="60" spans="1:60" ht="18" customHeight="1" x14ac:dyDescent="0.25">
      <c r="A60" s="5"/>
      <c r="B60" s="5"/>
      <c r="C60" s="5"/>
      <c r="D60" s="5">
        <v>6704</v>
      </c>
      <c r="E60" s="6" t="s">
        <v>162</v>
      </c>
      <c r="F60" s="7">
        <v>135950000</v>
      </c>
      <c r="G60" s="7">
        <v>135950000</v>
      </c>
      <c r="H60" s="41">
        <f t="shared" si="0"/>
        <v>0</v>
      </c>
      <c r="I60" s="7">
        <v>116900000</v>
      </c>
      <c r="J60" s="7">
        <v>116900000</v>
      </c>
      <c r="K60" s="41">
        <f t="shared" si="1"/>
        <v>0</v>
      </c>
      <c r="L60" s="7">
        <v>19050000</v>
      </c>
      <c r="M60" s="7">
        <v>19050000</v>
      </c>
      <c r="N60" s="41">
        <f t="shared" si="2"/>
        <v>0</v>
      </c>
      <c r="O60" s="7"/>
      <c r="P60" s="7">
        <v>0</v>
      </c>
      <c r="Q60" s="41">
        <f t="shared" si="3"/>
        <v>0</v>
      </c>
      <c r="R60" s="7">
        <v>116900000</v>
      </c>
      <c r="S60" s="7">
        <v>116900000</v>
      </c>
      <c r="T60" s="41">
        <f t="shared" si="4"/>
        <v>0</v>
      </c>
      <c r="U60" s="61">
        <v>116900000</v>
      </c>
      <c r="V60" s="61">
        <v>116900000</v>
      </c>
      <c r="W60" s="41">
        <f t="shared" si="5"/>
        <v>0</v>
      </c>
      <c r="X60" s="62"/>
      <c r="Y60" s="62"/>
      <c r="Z60" s="41">
        <f t="shared" si="6"/>
        <v>0</v>
      </c>
      <c r="AA60" s="62"/>
      <c r="AB60" s="62"/>
      <c r="AC60" s="41">
        <f t="shared" si="7"/>
        <v>0</v>
      </c>
      <c r="AD60" s="7"/>
      <c r="AE60" s="7"/>
      <c r="AF60" s="41">
        <f t="shared" si="8"/>
        <v>0</v>
      </c>
      <c r="AG60" s="7"/>
      <c r="AH60" s="7"/>
      <c r="AI60" s="41">
        <f t="shared" si="9"/>
        <v>0</v>
      </c>
      <c r="AJ60" s="7"/>
      <c r="AK60" s="7"/>
      <c r="AL60" s="41">
        <f t="shared" si="10"/>
        <v>0</v>
      </c>
      <c r="AM60" s="66"/>
      <c r="AN60" s="66"/>
      <c r="AO60" s="41">
        <f t="shared" si="11"/>
        <v>0</v>
      </c>
      <c r="AP60" s="7"/>
      <c r="AQ60" s="7"/>
      <c r="AR60" s="41">
        <f t="shared" si="12"/>
        <v>0</v>
      </c>
      <c r="AS60" s="7"/>
      <c r="AT60" s="7"/>
      <c r="AU60" s="41">
        <f t="shared" si="13"/>
        <v>0</v>
      </c>
      <c r="AV60" s="7"/>
      <c r="AW60" s="7"/>
      <c r="AX60" s="41">
        <f t="shared" si="14"/>
        <v>0</v>
      </c>
      <c r="AY60" s="7">
        <v>19050000</v>
      </c>
      <c r="AZ60" s="7">
        <v>19050000</v>
      </c>
      <c r="BA60" s="41">
        <f t="shared" si="15"/>
        <v>0</v>
      </c>
      <c r="BB60" s="7">
        <v>19050000</v>
      </c>
      <c r="BC60" s="7">
        <v>19050000</v>
      </c>
      <c r="BD60" s="41">
        <f t="shared" si="16"/>
        <v>0</v>
      </c>
      <c r="BE60" s="7"/>
      <c r="BF60" s="7"/>
      <c r="BG60" s="41">
        <f t="shared" si="17"/>
        <v>0</v>
      </c>
      <c r="BH60" s="1"/>
    </row>
    <row r="61" spans="1:60" ht="18" customHeight="1" x14ac:dyDescent="0.25">
      <c r="A61" s="2"/>
      <c r="B61" s="2"/>
      <c r="C61" s="2">
        <v>6750</v>
      </c>
      <c r="D61" s="2"/>
      <c r="E61" s="4" t="s">
        <v>106</v>
      </c>
      <c r="F61" s="3">
        <v>69850000</v>
      </c>
      <c r="G61" s="3">
        <v>69850000</v>
      </c>
      <c r="H61" s="41">
        <f t="shared" si="0"/>
        <v>0</v>
      </c>
      <c r="I61" s="3">
        <v>69850000</v>
      </c>
      <c r="J61" s="3">
        <v>69850000</v>
      </c>
      <c r="K61" s="41">
        <f t="shared" si="1"/>
        <v>0</v>
      </c>
      <c r="L61" s="3">
        <v>0</v>
      </c>
      <c r="M61" s="3">
        <v>0</v>
      </c>
      <c r="N61" s="41">
        <f t="shared" si="2"/>
        <v>0</v>
      </c>
      <c r="O61" s="3"/>
      <c r="P61" s="3">
        <v>0</v>
      </c>
      <c r="Q61" s="41">
        <f t="shared" si="3"/>
        <v>0</v>
      </c>
      <c r="R61" s="3">
        <v>69850000</v>
      </c>
      <c r="S61" s="3">
        <v>69850000</v>
      </c>
      <c r="T61" s="41">
        <f t="shared" si="4"/>
        <v>0</v>
      </c>
      <c r="U61" s="3">
        <v>69850000</v>
      </c>
      <c r="V61" s="3">
        <v>69850000</v>
      </c>
      <c r="W61" s="41">
        <f t="shared" si="5"/>
        <v>0</v>
      </c>
      <c r="X61" s="62">
        <v>0</v>
      </c>
      <c r="Y61" s="62">
        <v>0</v>
      </c>
      <c r="Z61" s="41">
        <f t="shared" si="6"/>
        <v>0</v>
      </c>
      <c r="AA61" s="62"/>
      <c r="AB61" s="62"/>
      <c r="AC61" s="41">
        <f t="shared" si="7"/>
        <v>0</v>
      </c>
      <c r="AD61" s="3"/>
      <c r="AE61" s="3"/>
      <c r="AF61" s="41">
        <f t="shared" si="8"/>
        <v>0</v>
      </c>
      <c r="AG61" s="3"/>
      <c r="AH61" s="3"/>
      <c r="AI61" s="41">
        <f t="shared" si="9"/>
        <v>0</v>
      </c>
      <c r="AJ61" s="3"/>
      <c r="AK61" s="3"/>
      <c r="AL61" s="41">
        <f t="shared" si="10"/>
        <v>0</v>
      </c>
      <c r="AM61" s="3"/>
      <c r="AN61" s="3"/>
      <c r="AO61" s="41">
        <f t="shared" si="11"/>
        <v>0</v>
      </c>
      <c r="AP61" s="3"/>
      <c r="AQ61" s="3"/>
      <c r="AR61" s="41">
        <f t="shared" si="12"/>
        <v>0</v>
      </c>
      <c r="AS61" s="3"/>
      <c r="AT61" s="3"/>
      <c r="AU61" s="41">
        <f t="shared" si="13"/>
        <v>0</v>
      </c>
      <c r="AV61" s="3"/>
      <c r="AW61" s="3"/>
      <c r="AX61" s="41">
        <f t="shared" si="14"/>
        <v>0</v>
      </c>
      <c r="AY61" s="7"/>
      <c r="AZ61" s="7"/>
      <c r="BA61" s="41">
        <f t="shared" si="15"/>
        <v>0</v>
      </c>
      <c r="BB61" s="3"/>
      <c r="BC61" s="3"/>
      <c r="BD61" s="41">
        <f t="shared" si="16"/>
        <v>0</v>
      </c>
      <c r="BE61" s="3"/>
      <c r="BF61" s="3"/>
      <c r="BG61" s="41">
        <f t="shared" si="17"/>
        <v>0</v>
      </c>
      <c r="BH61" s="1"/>
    </row>
    <row r="62" spans="1:60" ht="18" customHeight="1" x14ac:dyDescent="0.25">
      <c r="A62" s="5"/>
      <c r="B62" s="5"/>
      <c r="C62" s="5"/>
      <c r="D62" s="5">
        <v>6751</v>
      </c>
      <c r="E62" s="6" t="s">
        <v>147</v>
      </c>
      <c r="F62" s="7">
        <v>27700000</v>
      </c>
      <c r="G62" s="7">
        <v>27700000</v>
      </c>
      <c r="H62" s="41">
        <f t="shared" si="0"/>
        <v>0</v>
      </c>
      <c r="I62" s="7">
        <v>27700000</v>
      </c>
      <c r="J62" s="7">
        <v>27700000</v>
      </c>
      <c r="K62" s="41">
        <f t="shared" si="1"/>
        <v>0</v>
      </c>
      <c r="L62" s="7">
        <v>0</v>
      </c>
      <c r="M62" s="7">
        <v>0</v>
      </c>
      <c r="N62" s="41">
        <f t="shared" si="2"/>
        <v>0</v>
      </c>
      <c r="O62" s="7"/>
      <c r="P62" s="7">
        <v>0</v>
      </c>
      <c r="Q62" s="41">
        <f t="shared" si="3"/>
        <v>0</v>
      </c>
      <c r="R62" s="7">
        <v>27700000</v>
      </c>
      <c r="S62" s="7">
        <v>27700000</v>
      </c>
      <c r="T62" s="41">
        <f t="shared" si="4"/>
        <v>0</v>
      </c>
      <c r="U62" s="7">
        <v>27700000</v>
      </c>
      <c r="V62" s="7">
        <v>27700000</v>
      </c>
      <c r="W62" s="41">
        <f t="shared" si="5"/>
        <v>0</v>
      </c>
      <c r="X62" s="62"/>
      <c r="Y62" s="62"/>
      <c r="Z62" s="41">
        <f t="shared" si="6"/>
        <v>0</v>
      </c>
      <c r="AA62" s="62"/>
      <c r="AB62" s="62"/>
      <c r="AC62" s="41">
        <f t="shared" si="7"/>
        <v>0</v>
      </c>
      <c r="AD62" s="7"/>
      <c r="AE62" s="7"/>
      <c r="AF62" s="41">
        <f t="shared" si="8"/>
        <v>0</v>
      </c>
      <c r="AG62" s="7"/>
      <c r="AH62" s="7"/>
      <c r="AI62" s="41">
        <f t="shared" si="9"/>
        <v>0</v>
      </c>
      <c r="AJ62" s="7"/>
      <c r="AK62" s="7"/>
      <c r="AL62" s="41">
        <f t="shared" si="10"/>
        <v>0</v>
      </c>
      <c r="AM62" s="7"/>
      <c r="AN62" s="7"/>
      <c r="AO62" s="41">
        <f t="shared" si="11"/>
        <v>0</v>
      </c>
      <c r="AP62" s="7"/>
      <c r="AQ62" s="7"/>
      <c r="AR62" s="41">
        <f t="shared" si="12"/>
        <v>0</v>
      </c>
      <c r="AS62" s="7"/>
      <c r="AT62" s="7"/>
      <c r="AU62" s="41">
        <f t="shared" si="13"/>
        <v>0</v>
      </c>
      <c r="AV62" s="7"/>
      <c r="AW62" s="7"/>
      <c r="AX62" s="41">
        <f t="shared" si="14"/>
        <v>0</v>
      </c>
      <c r="AY62" s="7">
        <v>0</v>
      </c>
      <c r="AZ62" s="7">
        <v>0</v>
      </c>
      <c r="BA62" s="41">
        <f t="shared" si="15"/>
        <v>0</v>
      </c>
      <c r="BB62" s="7"/>
      <c r="BC62" s="7"/>
      <c r="BD62" s="41">
        <f t="shared" si="16"/>
        <v>0</v>
      </c>
      <c r="BE62" s="7"/>
      <c r="BF62" s="7"/>
      <c r="BG62" s="41">
        <f t="shared" si="17"/>
        <v>0</v>
      </c>
      <c r="BH62" s="1"/>
    </row>
    <row r="63" spans="1:60" ht="18" customHeight="1" x14ac:dyDescent="0.25">
      <c r="A63" s="5"/>
      <c r="B63" s="5"/>
      <c r="C63" s="5"/>
      <c r="D63" s="5">
        <v>6758</v>
      </c>
      <c r="E63" s="6" t="s">
        <v>146</v>
      </c>
      <c r="F63" s="7">
        <v>42150000</v>
      </c>
      <c r="G63" s="7">
        <v>42150000</v>
      </c>
      <c r="H63" s="41">
        <f t="shared" si="0"/>
        <v>0</v>
      </c>
      <c r="I63" s="7">
        <v>42150000</v>
      </c>
      <c r="J63" s="7">
        <v>42150000</v>
      </c>
      <c r="K63" s="41">
        <f t="shared" si="1"/>
        <v>0</v>
      </c>
      <c r="L63" s="7">
        <v>0</v>
      </c>
      <c r="M63" s="7">
        <v>0</v>
      </c>
      <c r="N63" s="41">
        <f t="shared" si="2"/>
        <v>0</v>
      </c>
      <c r="O63" s="7"/>
      <c r="P63" s="7">
        <v>0</v>
      </c>
      <c r="Q63" s="41">
        <f t="shared" si="3"/>
        <v>0</v>
      </c>
      <c r="R63" s="7">
        <v>42150000</v>
      </c>
      <c r="S63" s="7">
        <v>42150000</v>
      </c>
      <c r="T63" s="41">
        <f t="shared" si="4"/>
        <v>0</v>
      </c>
      <c r="U63" s="7">
        <v>42150000</v>
      </c>
      <c r="V63" s="7">
        <v>42150000</v>
      </c>
      <c r="W63" s="41">
        <f t="shared" si="5"/>
        <v>0</v>
      </c>
      <c r="X63" s="62"/>
      <c r="Y63" s="62"/>
      <c r="Z63" s="41">
        <f t="shared" si="6"/>
        <v>0</v>
      </c>
      <c r="AA63" s="62"/>
      <c r="AB63" s="62"/>
      <c r="AC63" s="41">
        <f t="shared" si="7"/>
        <v>0</v>
      </c>
      <c r="AD63" s="7"/>
      <c r="AE63" s="7"/>
      <c r="AF63" s="41">
        <f t="shared" si="8"/>
        <v>0</v>
      </c>
      <c r="AG63" s="7"/>
      <c r="AH63" s="7"/>
      <c r="AI63" s="41">
        <f t="shared" si="9"/>
        <v>0</v>
      </c>
      <c r="AJ63" s="7"/>
      <c r="AK63" s="7"/>
      <c r="AL63" s="41">
        <f t="shared" si="10"/>
        <v>0</v>
      </c>
      <c r="AM63" s="7"/>
      <c r="AN63" s="7"/>
      <c r="AO63" s="41">
        <f t="shared" si="11"/>
        <v>0</v>
      </c>
      <c r="AP63" s="7"/>
      <c r="AQ63" s="7"/>
      <c r="AR63" s="41">
        <f t="shared" si="12"/>
        <v>0</v>
      </c>
      <c r="AS63" s="7"/>
      <c r="AT63" s="7"/>
      <c r="AU63" s="41">
        <f t="shared" si="13"/>
        <v>0</v>
      </c>
      <c r="AV63" s="7"/>
      <c r="AW63" s="7"/>
      <c r="AX63" s="41">
        <f t="shared" si="14"/>
        <v>0</v>
      </c>
      <c r="AY63" s="7"/>
      <c r="AZ63" s="7"/>
      <c r="BA63" s="41">
        <f t="shared" si="15"/>
        <v>0</v>
      </c>
      <c r="BB63" s="7"/>
      <c r="BC63" s="7"/>
      <c r="BD63" s="41">
        <f t="shared" si="16"/>
        <v>0</v>
      </c>
      <c r="BE63" s="7"/>
      <c r="BF63" s="7"/>
      <c r="BG63" s="41">
        <f t="shared" si="17"/>
        <v>0</v>
      </c>
      <c r="BH63" s="1"/>
    </row>
    <row r="64" spans="1:60" s="26" customFormat="1" ht="18" customHeight="1" x14ac:dyDescent="0.25">
      <c r="A64" s="2"/>
      <c r="B64" s="2"/>
      <c r="C64" s="2">
        <v>6800</v>
      </c>
      <c r="D64" s="2"/>
      <c r="E64" s="4" t="s">
        <v>267</v>
      </c>
      <c r="F64" s="3">
        <v>4934000</v>
      </c>
      <c r="G64" s="3">
        <v>4934000</v>
      </c>
      <c r="H64" s="41">
        <f t="shared" si="0"/>
        <v>0</v>
      </c>
      <c r="I64" s="3">
        <v>4934000</v>
      </c>
      <c r="J64" s="3">
        <v>4934000</v>
      </c>
      <c r="K64" s="41">
        <f t="shared" si="1"/>
        <v>0</v>
      </c>
      <c r="L64" s="3">
        <v>0</v>
      </c>
      <c r="M64" s="3">
        <v>0</v>
      </c>
      <c r="N64" s="41">
        <f t="shared" si="2"/>
        <v>0</v>
      </c>
      <c r="O64" s="3"/>
      <c r="P64" s="3">
        <v>0</v>
      </c>
      <c r="Q64" s="41">
        <f t="shared" si="3"/>
        <v>0</v>
      </c>
      <c r="R64" s="3">
        <v>4934000</v>
      </c>
      <c r="S64" s="3">
        <v>4934000</v>
      </c>
      <c r="T64" s="41">
        <f t="shared" si="4"/>
        <v>0</v>
      </c>
      <c r="U64" s="3">
        <v>4934000</v>
      </c>
      <c r="V64" s="3">
        <v>4934000</v>
      </c>
      <c r="W64" s="41">
        <f t="shared" si="5"/>
        <v>0</v>
      </c>
      <c r="X64" s="62"/>
      <c r="Y64" s="62"/>
      <c r="Z64" s="41">
        <f t="shared" si="6"/>
        <v>0</v>
      </c>
      <c r="AA64" s="62"/>
      <c r="AB64" s="62"/>
      <c r="AC64" s="41">
        <f t="shared" si="7"/>
        <v>0</v>
      </c>
      <c r="AD64" s="3"/>
      <c r="AE64" s="3"/>
      <c r="AF64" s="41">
        <f t="shared" si="8"/>
        <v>0</v>
      </c>
      <c r="AG64" s="3"/>
      <c r="AH64" s="3"/>
      <c r="AI64" s="41">
        <f t="shared" si="9"/>
        <v>0</v>
      </c>
      <c r="AJ64" s="3"/>
      <c r="AK64" s="3"/>
      <c r="AL64" s="41">
        <f t="shared" si="10"/>
        <v>0</v>
      </c>
      <c r="AM64" s="3"/>
      <c r="AN64" s="3"/>
      <c r="AO64" s="41">
        <f t="shared" si="11"/>
        <v>0</v>
      </c>
      <c r="AP64" s="3"/>
      <c r="AQ64" s="3"/>
      <c r="AR64" s="41">
        <f t="shared" si="12"/>
        <v>0</v>
      </c>
      <c r="AS64" s="3"/>
      <c r="AT64" s="3"/>
      <c r="AU64" s="41">
        <f t="shared" si="13"/>
        <v>0</v>
      </c>
      <c r="AV64" s="3"/>
      <c r="AW64" s="3"/>
      <c r="AX64" s="41">
        <f t="shared" si="14"/>
        <v>0</v>
      </c>
      <c r="AY64" s="3"/>
      <c r="AZ64" s="3"/>
      <c r="BA64" s="41">
        <f t="shared" si="15"/>
        <v>0</v>
      </c>
      <c r="BB64" s="3"/>
      <c r="BC64" s="3"/>
      <c r="BD64" s="41">
        <f t="shared" si="16"/>
        <v>0</v>
      </c>
      <c r="BE64" s="3"/>
      <c r="BF64" s="3"/>
      <c r="BG64" s="41">
        <f t="shared" si="17"/>
        <v>0</v>
      </c>
      <c r="BH64" s="28"/>
    </row>
    <row r="65" spans="1:60" ht="18" customHeight="1" x14ac:dyDescent="0.25">
      <c r="A65" s="5"/>
      <c r="B65" s="5"/>
      <c r="C65" s="5"/>
      <c r="D65" s="5">
        <v>6802</v>
      </c>
      <c r="E65" s="6" t="s">
        <v>268</v>
      </c>
      <c r="F65" s="7">
        <v>4934000</v>
      </c>
      <c r="G65" s="7">
        <v>4934000</v>
      </c>
      <c r="H65" s="41">
        <f t="shared" si="0"/>
        <v>0</v>
      </c>
      <c r="I65" s="7">
        <v>4934000</v>
      </c>
      <c r="J65" s="7">
        <v>4934000</v>
      </c>
      <c r="K65" s="41">
        <f t="shared" si="1"/>
        <v>0</v>
      </c>
      <c r="L65" s="7">
        <v>0</v>
      </c>
      <c r="M65" s="7">
        <v>0</v>
      </c>
      <c r="N65" s="41">
        <f t="shared" si="2"/>
        <v>0</v>
      </c>
      <c r="O65" s="7"/>
      <c r="P65" s="7">
        <v>0</v>
      </c>
      <c r="Q65" s="41">
        <f t="shared" si="3"/>
        <v>0</v>
      </c>
      <c r="R65" s="7">
        <v>4934000</v>
      </c>
      <c r="S65" s="7">
        <v>4934000</v>
      </c>
      <c r="T65" s="41">
        <f t="shared" si="4"/>
        <v>0</v>
      </c>
      <c r="U65" s="7">
        <v>4934000</v>
      </c>
      <c r="V65" s="7">
        <v>4934000</v>
      </c>
      <c r="W65" s="41">
        <f t="shared" si="5"/>
        <v>0</v>
      </c>
      <c r="X65" s="62"/>
      <c r="Y65" s="62"/>
      <c r="Z65" s="41">
        <f t="shared" si="6"/>
        <v>0</v>
      </c>
      <c r="AA65" s="62"/>
      <c r="AB65" s="62"/>
      <c r="AC65" s="41">
        <f t="shared" si="7"/>
        <v>0</v>
      </c>
      <c r="AD65" s="7"/>
      <c r="AE65" s="7"/>
      <c r="AF65" s="41">
        <f t="shared" si="8"/>
        <v>0</v>
      </c>
      <c r="AG65" s="7"/>
      <c r="AH65" s="7"/>
      <c r="AI65" s="41">
        <f t="shared" si="9"/>
        <v>0</v>
      </c>
      <c r="AJ65" s="7"/>
      <c r="AK65" s="7"/>
      <c r="AL65" s="41">
        <f t="shared" si="10"/>
        <v>0</v>
      </c>
      <c r="AM65" s="7"/>
      <c r="AN65" s="7"/>
      <c r="AO65" s="41">
        <f t="shared" si="11"/>
        <v>0</v>
      </c>
      <c r="AP65" s="7"/>
      <c r="AQ65" s="7"/>
      <c r="AR65" s="41">
        <f t="shared" si="12"/>
        <v>0</v>
      </c>
      <c r="AS65" s="7"/>
      <c r="AT65" s="7"/>
      <c r="AU65" s="41">
        <f t="shared" si="13"/>
        <v>0</v>
      </c>
      <c r="AV65" s="7"/>
      <c r="AW65" s="7"/>
      <c r="AX65" s="41">
        <f t="shared" si="14"/>
        <v>0</v>
      </c>
      <c r="AY65" s="7"/>
      <c r="AZ65" s="7"/>
      <c r="BA65" s="41">
        <f t="shared" si="15"/>
        <v>0</v>
      </c>
      <c r="BB65" s="7"/>
      <c r="BC65" s="7"/>
      <c r="BD65" s="41">
        <f t="shared" si="16"/>
        <v>0</v>
      </c>
      <c r="BE65" s="7"/>
      <c r="BF65" s="7"/>
      <c r="BG65" s="41">
        <f t="shared" si="17"/>
        <v>0</v>
      </c>
      <c r="BH65" s="1"/>
    </row>
    <row r="66" spans="1:60" ht="36" x14ac:dyDescent="0.25">
      <c r="A66" s="2"/>
      <c r="B66" s="2"/>
      <c r="C66" s="2">
        <v>6900</v>
      </c>
      <c r="D66" s="2"/>
      <c r="E66" s="4" t="s">
        <v>107</v>
      </c>
      <c r="F66" s="3">
        <v>58261000</v>
      </c>
      <c r="G66" s="3">
        <v>58261000</v>
      </c>
      <c r="H66" s="41">
        <f t="shared" si="0"/>
        <v>0</v>
      </c>
      <c r="I66" s="3">
        <v>58261000</v>
      </c>
      <c r="J66" s="3">
        <v>58261000</v>
      </c>
      <c r="K66" s="41">
        <f t="shared" si="1"/>
        <v>0</v>
      </c>
      <c r="L66" s="3">
        <v>0</v>
      </c>
      <c r="M66" s="3">
        <v>0</v>
      </c>
      <c r="N66" s="41">
        <f t="shared" si="2"/>
        <v>0</v>
      </c>
      <c r="O66" s="3"/>
      <c r="P66" s="3">
        <v>0</v>
      </c>
      <c r="Q66" s="41">
        <f t="shared" si="3"/>
        <v>0</v>
      </c>
      <c r="R66" s="3">
        <v>58261000</v>
      </c>
      <c r="S66" s="3">
        <v>58261000</v>
      </c>
      <c r="T66" s="41">
        <f t="shared" si="4"/>
        <v>0</v>
      </c>
      <c r="U66" s="3">
        <v>58261000</v>
      </c>
      <c r="V66" s="3">
        <v>58261000</v>
      </c>
      <c r="W66" s="41">
        <f t="shared" si="5"/>
        <v>0</v>
      </c>
      <c r="X66" s="62">
        <v>0</v>
      </c>
      <c r="Y66" s="62">
        <v>0</v>
      </c>
      <c r="Z66" s="41">
        <f t="shared" si="6"/>
        <v>0</v>
      </c>
      <c r="AA66" s="62"/>
      <c r="AB66" s="62"/>
      <c r="AC66" s="41">
        <f t="shared" si="7"/>
        <v>0</v>
      </c>
      <c r="AD66" s="3"/>
      <c r="AE66" s="3"/>
      <c r="AF66" s="41">
        <f t="shared" si="8"/>
        <v>0</v>
      </c>
      <c r="AG66" s="3"/>
      <c r="AH66" s="3"/>
      <c r="AI66" s="41">
        <f t="shared" si="9"/>
        <v>0</v>
      </c>
      <c r="AJ66" s="3"/>
      <c r="AK66" s="3"/>
      <c r="AL66" s="41">
        <f t="shared" si="10"/>
        <v>0</v>
      </c>
      <c r="AM66" s="3"/>
      <c r="AN66" s="3"/>
      <c r="AO66" s="41">
        <f t="shared" si="11"/>
        <v>0</v>
      </c>
      <c r="AP66" s="3"/>
      <c r="AQ66" s="3"/>
      <c r="AR66" s="41">
        <f t="shared" si="12"/>
        <v>0</v>
      </c>
      <c r="AS66" s="3"/>
      <c r="AT66" s="3"/>
      <c r="AU66" s="41">
        <f t="shared" si="13"/>
        <v>0</v>
      </c>
      <c r="AV66" s="3"/>
      <c r="AW66" s="3"/>
      <c r="AX66" s="41">
        <f t="shared" si="14"/>
        <v>0</v>
      </c>
      <c r="AY66" s="3"/>
      <c r="AZ66" s="3"/>
      <c r="BA66" s="41">
        <f t="shared" si="15"/>
        <v>0</v>
      </c>
      <c r="BB66" s="3"/>
      <c r="BC66" s="3"/>
      <c r="BD66" s="41">
        <f t="shared" si="16"/>
        <v>0</v>
      </c>
      <c r="BE66" s="3"/>
      <c r="BF66" s="3"/>
      <c r="BG66" s="41">
        <f t="shared" si="17"/>
        <v>0</v>
      </c>
      <c r="BH66" s="1"/>
    </row>
    <row r="67" spans="1:60" ht="18" customHeight="1" x14ac:dyDescent="0.25">
      <c r="A67" s="5"/>
      <c r="B67" s="5"/>
      <c r="C67" s="5"/>
      <c r="D67" s="5">
        <v>6901</v>
      </c>
      <c r="E67" s="6" t="s">
        <v>108</v>
      </c>
      <c r="F67" s="7">
        <v>14148000</v>
      </c>
      <c r="G67" s="7">
        <v>14148000</v>
      </c>
      <c r="H67" s="41">
        <f t="shared" si="0"/>
        <v>0</v>
      </c>
      <c r="I67" s="7">
        <v>14148000</v>
      </c>
      <c r="J67" s="7">
        <v>14148000</v>
      </c>
      <c r="K67" s="41">
        <f t="shared" si="1"/>
        <v>0</v>
      </c>
      <c r="L67" s="7">
        <v>0</v>
      </c>
      <c r="M67" s="7">
        <v>0</v>
      </c>
      <c r="N67" s="41">
        <f t="shared" si="2"/>
        <v>0</v>
      </c>
      <c r="O67" s="7"/>
      <c r="P67" s="7">
        <v>0</v>
      </c>
      <c r="Q67" s="41">
        <f t="shared" si="3"/>
        <v>0</v>
      </c>
      <c r="R67" s="7">
        <v>14148000</v>
      </c>
      <c r="S67" s="7">
        <v>14148000</v>
      </c>
      <c r="T67" s="41">
        <f t="shared" si="4"/>
        <v>0</v>
      </c>
      <c r="U67" s="7">
        <v>14148000</v>
      </c>
      <c r="V67" s="7">
        <v>14148000</v>
      </c>
      <c r="W67" s="41">
        <f t="shared" si="5"/>
        <v>0</v>
      </c>
      <c r="X67" s="62"/>
      <c r="Y67" s="62"/>
      <c r="Z67" s="41">
        <f t="shared" si="6"/>
        <v>0</v>
      </c>
      <c r="AA67" s="62"/>
      <c r="AB67" s="62"/>
      <c r="AC67" s="41">
        <f t="shared" si="7"/>
        <v>0</v>
      </c>
      <c r="AD67" s="7"/>
      <c r="AE67" s="7"/>
      <c r="AF67" s="41">
        <f t="shared" si="8"/>
        <v>0</v>
      </c>
      <c r="AG67" s="7"/>
      <c r="AH67" s="7"/>
      <c r="AI67" s="41">
        <f t="shared" si="9"/>
        <v>0</v>
      </c>
      <c r="AJ67" s="7"/>
      <c r="AK67" s="7"/>
      <c r="AL67" s="41">
        <f t="shared" si="10"/>
        <v>0</v>
      </c>
      <c r="AM67" s="7"/>
      <c r="AN67" s="7"/>
      <c r="AO67" s="41">
        <f t="shared" si="11"/>
        <v>0</v>
      </c>
      <c r="AP67" s="7"/>
      <c r="AQ67" s="7"/>
      <c r="AR67" s="41">
        <f t="shared" si="12"/>
        <v>0</v>
      </c>
      <c r="AS67" s="7"/>
      <c r="AT67" s="7"/>
      <c r="AU67" s="41">
        <f t="shared" si="13"/>
        <v>0</v>
      </c>
      <c r="AV67" s="7"/>
      <c r="AW67" s="7"/>
      <c r="AX67" s="41">
        <f t="shared" si="14"/>
        <v>0</v>
      </c>
      <c r="AY67" s="7"/>
      <c r="AZ67" s="7"/>
      <c r="BA67" s="41">
        <f t="shared" si="15"/>
        <v>0</v>
      </c>
      <c r="BB67" s="7"/>
      <c r="BC67" s="7"/>
      <c r="BD67" s="41">
        <f t="shared" si="16"/>
        <v>0</v>
      </c>
      <c r="BE67" s="7"/>
      <c r="BF67" s="7"/>
      <c r="BG67" s="41">
        <f t="shared" si="17"/>
        <v>0</v>
      </c>
      <c r="BH67" s="1"/>
    </row>
    <row r="68" spans="1:60" ht="18" customHeight="1" x14ac:dyDescent="0.25">
      <c r="A68" s="5"/>
      <c r="B68" s="5"/>
      <c r="C68" s="5"/>
      <c r="D68" s="5">
        <v>6907</v>
      </c>
      <c r="E68" s="6" t="s">
        <v>269</v>
      </c>
      <c r="F68" s="7">
        <v>1660000</v>
      </c>
      <c r="G68" s="7">
        <v>1660000</v>
      </c>
      <c r="H68" s="41">
        <f t="shared" si="0"/>
        <v>0</v>
      </c>
      <c r="I68" s="7">
        <v>1660000</v>
      </c>
      <c r="J68" s="7">
        <v>1660000</v>
      </c>
      <c r="K68" s="41">
        <f t="shared" si="1"/>
        <v>0</v>
      </c>
      <c r="L68" s="7">
        <v>0</v>
      </c>
      <c r="M68" s="7">
        <v>0</v>
      </c>
      <c r="N68" s="41">
        <f t="shared" si="2"/>
        <v>0</v>
      </c>
      <c r="O68" s="7"/>
      <c r="P68" s="7">
        <v>0</v>
      </c>
      <c r="Q68" s="41">
        <f t="shared" si="3"/>
        <v>0</v>
      </c>
      <c r="R68" s="7">
        <v>1660000</v>
      </c>
      <c r="S68" s="7">
        <v>1660000</v>
      </c>
      <c r="T68" s="41">
        <f t="shared" si="4"/>
        <v>0</v>
      </c>
      <c r="U68" s="7">
        <v>1660000</v>
      </c>
      <c r="V68" s="7">
        <v>1660000</v>
      </c>
      <c r="W68" s="41">
        <f t="shared" si="5"/>
        <v>0</v>
      </c>
      <c r="X68" s="62"/>
      <c r="Y68" s="62"/>
      <c r="Z68" s="41">
        <f t="shared" si="6"/>
        <v>0</v>
      </c>
      <c r="AA68" s="62"/>
      <c r="AB68" s="62"/>
      <c r="AC68" s="41">
        <f t="shared" si="7"/>
        <v>0</v>
      </c>
      <c r="AD68" s="7"/>
      <c r="AE68" s="7"/>
      <c r="AF68" s="41">
        <f t="shared" si="8"/>
        <v>0</v>
      </c>
      <c r="AG68" s="7"/>
      <c r="AH68" s="7"/>
      <c r="AI68" s="41">
        <f t="shared" si="9"/>
        <v>0</v>
      </c>
      <c r="AJ68" s="7"/>
      <c r="AK68" s="7"/>
      <c r="AL68" s="41">
        <f t="shared" si="10"/>
        <v>0</v>
      </c>
      <c r="AM68" s="7"/>
      <c r="AN68" s="7"/>
      <c r="AO68" s="41">
        <f t="shared" si="11"/>
        <v>0</v>
      </c>
      <c r="AP68" s="7"/>
      <c r="AQ68" s="7"/>
      <c r="AR68" s="41">
        <f t="shared" si="12"/>
        <v>0</v>
      </c>
      <c r="AS68" s="7"/>
      <c r="AT68" s="7"/>
      <c r="AU68" s="41">
        <f t="shared" si="13"/>
        <v>0</v>
      </c>
      <c r="AV68" s="7"/>
      <c r="AW68" s="7"/>
      <c r="AX68" s="41">
        <f t="shared" si="14"/>
        <v>0</v>
      </c>
      <c r="AY68" s="7"/>
      <c r="AZ68" s="7"/>
      <c r="BA68" s="41">
        <f t="shared" si="15"/>
        <v>0</v>
      </c>
      <c r="BB68" s="7"/>
      <c r="BC68" s="7"/>
      <c r="BD68" s="41">
        <f t="shared" si="16"/>
        <v>0</v>
      </c>
      <c r="BE68" s="7"/>
      <c r="BF68" s="7"/>
      <c r="BG68" s="41">
        <f t="shared" si="17"/>
        <v>0</v>
      </c>
      <c r="BH68" s="1"/>
    </row>
    <row r="69" spans="1:60" ht="18" customHeight="1" x14ac:dyDescent="0.25">
      <c r="A69" s="5"/>
      <c r="B69" s="5"/>
      <c r="C69" s="5"/>
      <c r="D69" s="5">
        <v>6912</v>
      </c>
      <c r="E69" s="6" t="s">
        <v>109</v>
      </c>
      <c r="F69" s="7">
        <v>27330000</v>
      </c>
      <c r="G69" s="7">
        <v>27330000</v>
      </c>
      <c r="H69" s="41">
        <f t="shared" si="0"/>
        <v>0</v>
      </c>
      <c r="I69" s="7">
        <v>27330000</v>
      </c>
      <c r="J69" s="7">
        <v>27330000</v>
      </c>
      <c r="K69" s="41">
        <f t="shared" si="1"/>
        <v>0</v>
      </c>
      <c r="L69" s="7">
        <v>0</v>
      </c>
      <c r="M69" s="7">
        <v>0</v>
      </c>
      <c r="N69" s="41">
        <f t="shared" si="2"/>
        <v>0</v>
      </c>
      <c r="O69" s="7"/>
      <c r="P69" s="7">
        <v>0</v>
      </c>
      <c r="Q69" s="41">
        <f t="shared" si="3"/>
        <v>0</v>
      </c>
      <c r="R69" s="7">
        <v>27330000</v>
      </c>
      <c r="S69" s="7">
        <v>27330000</v>
      </c>
      <c r="T69" s="41">
        <f t="shared" si="4"/>
        <v>0</v>
      </c>
      <c r="U69" s="7">
        <v>27330000</v>
      </c>
      <c r="V69" s="7">
        <v>27330000</v>
      </c>
      <c r="W69" s="41">
        <f t="shared" si="5"/>
        <v>0</v>
      </c>
      <c r="X69" s="62"/>
      <c r="Y69" s="62"/>
      <c r="Z69" s="41">
        <f t="shared" si="6"/>
        <v>0</v>
      </c>
      <c r="AA69" s="62"/>
      <c r="AB69" s="62"/>
      <c r="AC69" s="41">
        <f t="shared" si="7"/>
        <v>0</v>
      </c>
      <c r="AD69" s="7"/>
      <c r="AE69" s="7"/>
      <c r="AF69" s="41">
        <f t="shared" si="8"/>
        <v>0</v>
      </c>
      <c r="AG69" s="7"/>
      <c r="AH69" s="7"/>
      <c r="AI69" s="41">
        <f t="shared" si="9"/>
        <v>0</v>
      </c>
      <c r="AJ69" s="7"/>
      <c r="AK69" s="7"/>
      <c r="AL69" s="41">
        <f t="shared" si="10"/>
        <v>0</v>
      </c>
      <c r="AM69" s="7"/>
      <c r="AN69" s="7"/>
      <c r="AO69" s="41">
        <f t="shared" si="11"/>
        <v>0</v>
      </c>
      <c r="AP69" s="7"/>
      <c r="AQ69" s="7"/>
      <c r="AR69" s="41">
        <f t="shared" si="12"/>
        <v>0</v>
      </c>
      <c r="AS69" s="7"/>
      <c r="AT69" s="7"/>
      <c r="AU69" s="41">
        <f t="shared" si="13"/>
        <v>0</v>
      </c>
      <c r="AV69" s="7"/>
      <c r="AW69" s="7"/>
      <c r="AX69" s="41">
        <f t="shared" si="14"/>
        <v>0</v>
      </c>
      <c r="AY69" s="7"/>
      <c r="AZ69" s="7"/>
      <c r="BA69" s="41">
        <f t="shared" si="15"/>
        <v>0</v>
      </c>
      <c r="BB69" s="7"/>
      <c r="BC69" s="7"/>
      <c r="BD69" s="41">
        <f t="shared" si="16"/>
        <v>0</v>
      </c>
      <c r="BE69" s="7"/>
      <c r="BF69" s="7"/>
      <c r="BG69" s="41">
        <f t="shared" si="17"/>
        <v>0</v>
      </c>
      <c r="BH69" s="1"/>
    </row>
    <row r="70" spans="1:60" ht="18" customHeight="1" x14ac:dyDescent="0.25">
      <c r="A70" s="5"/>
      <c r="B70" s="5"/>
      <c r="C70" s="5"/>
      <c r="D70" s="5">
        <v>6913</v>
      </c>
      <c r="E70" s="6" t="s">
        <v>110</v>
      </c>
      <c r="F70" s="7">
        <v>12458000</v>
      </c>
      <c r="G70" s="7">
        <v>12458000</v>
      </c>
      <c r="H70" s="41">
        <f t="shared" si="0"/>
        <v>0</v>
      </c>
      <c r="I70" s="7">
        <v>12458000</v>
      </c>
      <c r="J70" s="7">
        <v>12458000</v>
      </c>
      <c r="K70" s="41">
        <f t="shared" si="1"/>
        <v>0</v>
      </c>
      <c r="L70" s="7">
        <v>0</v>
      </c>
      <c r="M70" s="7">
        <v>0</v>
      </c>
      <c r="N70" s="41">
        <f t="shared" si="2"/>
        <v>0</v>
      </c>
      <c r="O70" s="7"/>
      <c r="P70" s="7">
        <v>0</v>
      </c>
      <c r="Q70" s="41">
        <f t="shared" si="3"/>
        <v>0</v>
      </c>
      <c r="R70" s="7">
        <v>12458000</v>
      </c>
      <c r="S70" s="7">
        <v>12458000</v>
      </c>
      <c r="T70" s="41">
        <f t="shared" si="4"/>
        <v>0</v>
      </c>
      <c r="U70" s="7">
        <v>12458000</v>
      </c>
      <c r="V70" s="7">
        <v>12458000</v>
      </c>
      <c r="W70" s="41">
        <f t="shared" si="5"/>
        <v>0</v>
      </c>
      <c r="X70" s="62"/>
      <c r="Y70" s="62"/>
      <c r="Z70" s="41">
        <f t="shared" si="6"/>
        <v>0</v>
      </c>
      <c r="AA70" s="62"/>
      <c r="AB70" s="62"/>
      <c r="AC70" s="41">
        <f t="shared" si="7"/>
        <v>0</v>
      </c>
      <c r="AD70" s="7"/>
      <c r="AE70" s="7"/>
      <c r="AF70" s="41">
        <f t="shared" si="8"/>
        <v>0</v>
      </c>
      <c r="AG70" s="7"/>
      <c r="AH70" s="7"/>
      <c r="AI70" s="41">
        <f t="shared" si="9"/>
        <v>0</v>
      </c>
      <c r="AJ70" s="7"/>
      <c r="AK70" s="7"/>
      <c r="AL70" s="41">
        <f t="shared" si="10"/>
        <v>0</v>
      </c>
      <c r="AM70" s="7"/>
      <c r="AN70" s="7"/>
      <c r="AO70" s="41">
        <f t="shared" si="11"/>
        <v>0</v>
      </c>
      <c r="AP70" s="7"/>
      <c r="AQ70" s="7"/>
      <c r="AR70" s="41">
        <f t="shared" si="12"/>
        <v>0</v>
      </c>
      <c r="AS70" s="7"/>
      <c r="AT70" s="7"/>
      <c r="AU70" s="41">
        <f t="shared" si="13"/>
        <v>0</v>
      </c>
      <c r="AV70" s="7"/>
      <c r="AW70" s="7"/>
      <c r="AX70" s="41">
        <f t="shared" si="14"/>
        <v>0</v>
      </c>
      <c r="AY70" s="7"/>
      <c r="AZ70" s="7"/>
      <c r="BA70" s="41">
        <f t="shared" si="15"/>
        <v>0</v>
      </c>
      <c r="BB70" s="7"/>
      <c r="BC70" s="7"/>
      <c r="BD70" s="41">
        <f t="shared" si="16"/>
        <v>0</v>
      </c>
      <c r="BE70" s="7"/>
      <c r="BF70" s="7"/>
      <c r="BG70" s="41">
        <f t="shared" si="17"/>
        <v>0</v>
      </c>
      <c r="BH70" s="1"/>
    </row>
    <row r="71" spans="1:60" ht="18" customHeight="1" x14ac:dyDescent="0.25">
      <c r="A71" s="5"/>
      <c r="B71" s="5"/>
      <c r="C71" s="5"/>
      <c r="D71" s="5">
        <v>6949</v>
      </c>
      <c r="E71" s="6" t="s">
        <v>111</v>
      </c>
      <c r="F71" s="7">
        <v>2665000</v>
      </c>
      <c r="G71" s="7">
        <v>2665000</v>
      </c>
      <c r="H71" s="41">
        <f t="shared" si="0"/>
        <v>0</v>
      </c>
      <c r="I71" s="7">
        <v>2665000</v>
      </c>
      <c r="J71" s="7">
        <v>2665000</v>
      </c>
      <c r="K71" s="41">
        <f t="shared" si="1"/>
        <v>0</v>
      </c>
      <c r="L71" s="7">
        <v>0</v>
      </c>
      <c r="M71" s="7">
        <v>0</v>
      </c>
      <c r="N71" s="41">
        <f t="shared" si="2"/>
        <v>0</v>
      </c>
      <c r="O71" s="7"/>
      <c r="P71" s="7">
        <v>0</v>
      </c>
      <c r="Q71" s="41">
        <f t="shared" si="3"/>
        <v>0</v>
      </c>
      <c r="R71" s="7">
        <v>2665000</v>
      </c>
      <c r="S71" s="7">
        <v>2665000</v>
      </c>
      <c r="T71" s="41">
        <f t="shared" si="4"/>
        <v>0</v>
      </c>
      <c r="U71" s="7">
        <v>2665000</v>
      </c>
      <c r="V71" s="7">
        <v>2665000</v>
      </c>
      <c r="W71" s="41">
        <f t="shared" si="5"/>
        <v>0</v>
      </c>
      <c r="X71" s="62"/>
      <c r="Y71" s="62"/>
      <c r="Z71" s="41">
        <f t="shared" si="6"/>
        <v>0</v>
      </c>
      <c r="AA71" s="62"/>
      <c r="AB71" s="62"/>
      <c r="AC71" s="41">
        <f t="shared" si="7"/>
        <v>0</v>
      </c>
      <c r="AD71" s="7"/>
      <c r="AE71" s="7"/>
      <c r="AF71" s="41">
        <f t="shared" si="8"/>
        <v>0</v>
      </c>
      <c r="AG71" s="7"/>
      <c r="AH71" s="7"/>
      <c r="AI71" s="41">
        <f t="shared" si="9"/>
        <v>0</v>
      </c>
      <c r="AJ71" s="7"/>
      <c r="AK71" s="7"/>
      <c r="AL71" s="41">
        <f t="shared" si="10"/>
        <v>0</v>
      </c>
      <c r="AM71" s="7"/>
      <c r="AN71" s="7"/>
      <c r="AO71" s="41">
        <f t="shared" si="11"/>
        <v>0</v>
      </c>
      <c r="AP71" s="7"/>
      <c r="AQ71" s="7"/>
      <c r="AR71" s="41">
        <f t="shared" si="12"/>
        <v>0</v>
      </c>
      <c r="AS71" s="7"/>
      <c r="AT71" s="7"/>
      <c r="AU71" s="41">
        <f t="shared" si="13"/>
        <v>0</v>
      </c>
      <c r="AV71" s="7"/>
      <c r="AW71" s="7"/>
      <c r="AX71" s="41">
        <f t="shared" si="14"/>
        <v>0</v>
      </c>
      <c r="AY71" s="7"/>
      <c r="AZ71" s="7"/>
      <c r="BA71" s="41">
        <f t="shared" si="15"/>
        <v>0</v>
      </c>
      <c r="BB71" s="7"/>
      <c r="BC71" s="7"/>
      <c r="BD71" s="41">
        <f t="shared" si="16"/>
        <v>0</v>
      </c>
      <c r="BE71" s="7"/>
      <c r="BF71" s="7"/>
      <c r="BG71" s="41">
        <f t="shared" si="17"/>
        <v>0</v>
      </c>
      <c r="BH71" s="1"/>
    </row>
    <row r="72" spans="1:60" ht="24" x14ac:dyDescent="0.25">
      <c r="A72" s="2"/>
      <c r="B72" s="2"/>
      <c r="C72" s="2">
        <v>7000</v>
      </c>
      <c r="D72" s="2"/>
      <c r="E72" s="4" t="s">
        <v>114</v>
      </c>
      <c r="F72" s="3">
        <v>528567443</v>
      </c>
      <c r="G72" s="3">
        <v>528567443</v>
      </c>
      <c r="H72" s="41">
        <f t="shared" ref="H72:H132" si="18">F72-G72</f>
        <v>0</v>
      </c>
      <c r="I72" s="3">
        <v>411056443</v>
      </c>
      <c r="J72" s="3">
        <v>411056443</v>
      </c>
      <c r="K72" s="41">
        <f t="shared" ref="K72:K132" si="19">I72-J72</f>
        <v>0</v>
      </c>
      <c r="L72" s="3">
        <v>117511000</v>
      </c>
      <c r="M72" s="3">
        <v>117511000</v>
      </c>
      <c r="N72" s="41">
        <f t="shared" ref="N72:N132" si="20">L72-M72</f>
        <v>0</v>
      </c>
      <c r="O72" s="3"/>
      <c r="P72" s="3">
        <v>0</v>
      </c>
      <c r="Q72" s="41">
        <f t="shared" ref="Q72:Q132" si="21">O72-P72</f>
        <v>0</v>
      </c>
      <c r="R72" s="3">
        <v>492294443</v>
      </c>
      <c r="S72" s="3">
        <v>492294443</v>
      </c>
      <c r="T72" s="41">
        <f t="shared" ref="T72:T132" si="22">R72-S72</f>
        <v>0</v>
      </c>
      <c r="U72" s="3">
        <v>411056443</v>
      </c>
      <c r="V72" s="3">
        <v>411056443</v>
      </c>
      <c r="W72" s="41">
        <f t="shared" ref="W72:W132" si="23">U72-V72</f>
        <v>0</v>
      </c>
      <c r="X72" s="3">
        <v>81238000</v>
      </c>
      <c r="Y72" s="3">
        <v>81238000</v>
      </c>
      <c r="Z72" s="41">
        <f t="shared" ref="Z72:Z132" si="24">X72-Y72</f>
        <v>0</v>
      </c>
      <c r="AA72" s="62"/>
      <c r="AB72" s="62"/>
      <c r="AC72" s="41">
        <f t="shared" ref="AC72:AC132" si="25">AA72-AB72</f>
        <v>0</v>
      </c>
      <c r="AD72" s="3"/>
      <c r="AE72" s="3"/>
      <c r="AF72" s="41">
        <f t="shared" ref="AF72:AF132" si="26">AD72-AE72</f>
        <v>0</v>
      </c>
      <c r="AG72" s="3"/>
      <c r="AH72" s="3"/>
      <c r="AI72" s="41">
        <f t="shared" ref="AI72:AI132" si="27">AG72-AH72</f>
        <v>0</v>
      </c>
      <c r="AJ72" s="3"/>
      <c r="AK72" s="3"/>
      <c r="AL72" s="41">
        <f t="shared" ref="AL72:AL132" si="28">AJ72-AK72</f>
        <v>0</v>
      </c>
      <c r="AM72" s="3"/>
      <c r="AN72" s="3"/>
      <c r="AO72" s="41">
        <f t="shared" ref="AO72:AO132" si="29">AM72-AN72</f>
        <v>0</v>
      </c>
      <c r="AP72" s="3"/>
      <c r="AQ72" s="3"/>
      <c r="AR72" s="41">
        <f t="shared" ref="AR72:AR132" si="30">AP72-AQ72</f>
        <v>0</v>
      </c>
      <c r="AS72" s="3"/>
      <c r="AT72" s="3"/>
      <c r="AU72" s="41">
        <f t="shared" ref="AU72:AU132" si="31">AS72-AT72</f>
        <v>0</v>
      </c>
      <c r="AV72" s="3"/>
      <c r="AW72" s="3"/>
      <c r="AX72" s="41">
        <f t="shared" ref="AX72:AX132" si="32">AV72-AW72</f>
        <v>0</v>
      </c>
      <c r="AY72" s="3">
        <v>36273000</v>
      </c>
      <c r="AZ72" s="3">
        <v>36273000</v>
      </c>
      <c r="BA72" s="41">
        <f t="shared" ref="BA72:BA132" si="33">AY72-AZ72</f>
        <v>0</v>
      </c>
      <c r="BB72" s="3">
        <v>36273000</v>
      </c>
      <c r="BC72" s="3">
        <v>36273000</v>
      </c>
      <c r="BD72" s="41">
        <f t="shared" ref="BD72:BD132" si="34">BB72-BC72</f>
        <v>0</v>
      </c>
      <c r="BE72" s="3"/>
      <c r="BF72" s="3"/>
      <c r="BG72" s="41">
        <f t="shared" ref="BG72:BG132" si="35">BE72-BF72</f>
        <v>0</v>
      </c>
      <c r="BH72" s="1"/>
    </row>
    <row r="73" spans="1:60" ht="18" customHeight="1" x14ac:dyDescent="0.25">
      <c r="A73" s="2"/>
      <c r="B73" s="2"/>
      <c r="C73" s="2"/>
      <c r="D73" s="5">
        <v>7004</v>
      </c>
      <c r="E73" s="6" t="s">
        <v>257</v>
      </c>
      <c r="F73" s="3">
        <v>36000000</v>
      </c>
      <c r="G73" s="3">
        <v>36000000</v>
      </c>
      <c r="H73" s="41">
        <f t="shared" si="18"/>
        <v>0</v>
      </c>
      <c r="I73" s="3">
        <v>0</v>
      </c>
      <c r="J73" s="3">
        <v>0</v>
      </c>
      <c r="K73" s="41">
        <f t="shared" si="19"/>
        <v>0</v>
      </c>
      <c r="L73" s="3">
        <v>36000000</v>
      </c>
      <c r="M73" s="3">
        <v>36000000</v>
      </c>
      <c r="N73" s="41">
        <f t="shared" si="20"/>
        <v>0</v>
      </c>
      <c r="O73" s="3"/>
      <c r="P73" s="3">
        <v>0</v>
      </c>
      <c r="Q73" s="41">
        <f t="shared" si="21"/>
        <v>0</v>
      </c>
      <c r="R73" s="3">
        <v>0</v>
      </c>
      <c r="S73" s="3">
        <v>0</v>
      </c>
      <c r="T73" s="41">
        <f t="shared" si="22"/>
        <v>0</v>
      </c>
      <c r="U73" s="3"/>
      <c r="V73" s="3"/>
      <c r="W73" s="41">
        <f t="shared" si="23"/>
        <v>0</v>
      </c>
      <c r="X73" s="62"/>
      <c r="Y73" s="62"/>
      <c r="Z73" s="41">
        <f t="shared" si="24"/>
        <v>0</v>
      </c>
      <c r="AA73" s="62"/>
      <c r="AB73" s="62"/>
      <c r="AC73" s="41">
        <f t="shared" si="25"/>
        <v>0</v>
      </c>
      <c r="AD73" s="3"/>
      <c r="AE73" s="3"/>
      <c r="AF73" s="41">
        <f t="shared" si="26"/>
        <v>0</v>
      </c>
      <c r="AG73" s="3"/>
      <c r="AH73" s="3"/>
      <c r="AI73" s="41">
        <f t="shared" si="27"/>
        <v>0</v>
      </c>
      <c r="AJ73" s="3"/>
      <c r="AK73" s="3"/>
      <c r="AL73" s="41">
        <f t="shared" si="28"/>
        <v>0</v>
      </c>
      <c r="AM73" s="3"/>
      <c r="AN73" s="3"/>
      <c r="AO73" s="41">
        <f t="shared" si="29"/>
        <v>0</v>
      </c>
      <c r="AP73" s="3"/>
      <c r="AQ73" s="3"/>
      <c r="AR73" s="41">
        <f t="shared" si="30"/>
        <v>0</v>
      </c>
      <c r="AS73" s="3"/>
      <c r="AT73" s="3"/>
      <c r="AU73" s="41">
        <f t="shared" si="31"/>
        <v>0</v>
      </c>
      <c r="AV73" s="3"/>
      <c r="AW73" s="3"/>
      <c r="AX73" s="41">
        <f t="shared" si="32"/>
        <v>0</v>
      </c>
      <c r="AY73" s="7">
        <v>36000000</v>
      </c>
      <c r="AZ73" s="7">
        <v>36000000</v>
      </c>
      <c r="BA73" s="41">
        <f t="shared" si="33"/>
        <v>0</v>
      </c>
      <c r="BB73" s="7">
        <v>36000000</v>
      </c>
      <c r="BC73" s="7">
        <v>36000000</v>
      </c>
      <c r="BD73" s="41">
        <f t="shared" si="34"/>
        <v>0</v>
      </c>
      <c r="BE73" s="3"/>
      <c r="BF73" s="3"/>
      <c r="BG73" s="41">
        <f t="shared" si="35"/>
        <v>0</v>
      </c>
      <c r="BH73" s="1"/>
    </row>
    <row r="74" spans="1:60" ht="18" customHeight="1" x14ac:dyDescent="0.25">
      <c r="A74" s="5"/>
      <c r="B74" s="5"/>
      <c r="C74" s="5"/>
      <c r="D74" s="5">
        <v>7012</v>
      </c>
      <c r="E74" s="6" t="s">
        <v>115</v>
      </c>
      <c r="F74" s="7">
        <v>92017000</v>
      </c>
      <c r="G74" s="7">
        <v>92017000</v>
      </c>
      <c r="H74" s="41">
        <f t="shared" si="18"/>
        <v>0</v>
      </c>
      <c r="I74" s="7">
        <v>10506000</v>
      </c>
      <c r="J74" s="7">
        <v>10506000</v>
      </c>
      <c r="K74" s="41">
        <f t="shared" si="19"/>
        <v>0</v>
      </c>
      <c r="L74" s="7">
        <v>81511000</v>
      </c>
      <c r="M74" s="7">
        <v>81511000</v>
      </c>
      <c r="N74" s="41">
        <f t="shared" si="20"/>
        <v>0</v>
      </c>
      <c r="O74" s="7"/>
      <c r="P74" s="7">
        <v>0</v>
      </c>
      <c r="Q74" s="41">
        <f t="shared" si="21"/>
        <v>0</v>
      </c>
      <c r="R74" s="7">
        <v>91744000</v>
      </c>
      <c r="S74" s="7">
        <v>91744000</v>
      </c>
      <c r="T74" s="41">
        <f t="shared" si="22"/>
        <v>0</v>
      </c>
      <c r="U74" s="7">
        <v>10506000</v>
      </c>
      <c r="V74" s="7">
        <v>10506000</v>
      </c>
      <c r="W74" s="41">
        <f t="shared" si="23"/>
        <v>0</v>
      </c>
      <c r="X74" s="67">
        <v>81238000</v>
      </c>
      <c r="Y74" s="67">
        <v>81238000</v>
      </c>
      <c r="Z74" s="41">
        <f t="shared" si="24"/>
        <v>0</v>
      </c>
      <c r="AA74" s="62"/>
      <c r="AB74" s="62"/>
      <c r="AC74" s="41">
        <f t="shared" si="25"/>
        <v>0</v>
      </c>
      <c r="AD74" s="7"/>
      <c r="AE74" s="7"/>
      <c r="AF74" s="41">
        <f t="shared" si="26"/>
        <v>0</v>
      </c>
      <c r="AG74" s="7"/>
      <c r="AH74" s="7"/>
      <c r="AI74" s="41">
        <f t="shared" si="27"/>
        <v>0</v>
      </c>
      <c r="AJ74" s="7"/>
      <c r="AK74" s="7"/>
      <c r="AL74" s="41">
        <f t="shared" si="28"/>
        <v>0</v>
      </c>
      <c r="AM74" s="7"/>
      <c r="AN74" s="7"/>
      <c r="AO74" s="41">
        <f t="shared" si="29"/>
        <v>0</v>
      </c>
      <c r="AP74" s="7"/>
      <c r="AQ74" s="7"/>
      <c r="AR74" s="41">
        <f t="shared" si="30"/>
        <v>0</v>
      </c>
      <c r="AS74" s="7"/>
      <c r="AT74" s="7"/>
      <c r="AU74" s="41">
        <f t="shared" si="31"/>
        <v>0</v>
      </c>
      <c r="AV74" s="7"/>
      <c r="AW74" s="7"/>
      <c r="AX74" s="41">
        <f t="shared" si="32"/>
        <v>0</v>
      </c>
      <c r="AY74" s="7">
        <v>273000</v>
      </c>
      <c r="AZ74" s="7">
        <v>273000</v>
      </c>
      <c r="BA74" s="41">
        <f t="shared" si="33"/>
        <v>0</v>
      </c>
      <c r="BB74" s="7">
        <v>273000</v>
      </c>
      <c r="BC74" s="7">
        <v>273000</v>
      </c>
      <c r="BD74" s="41">
        <f t="shared" si="34"/>
        <v>0</v>
      </c>
      <c r="BE74" s="7"/>
      <c r="BF74" s="7"/>
      <c r="BG74" s="41">
        <f t="shared" si="35"/>
        <v>0</v>
      </c>
      <c r="BH74" s="1"/>
    </row>
    <row r="75" spans="1:60" ht="18" customHeight="1" x14ac:dyDescent="0.25">
      <c r="A75" s="5"/>
      <c r="B75" s="5"/>
      <c r="C75" s="5"/>
      <c r="D75" s="5">
        <v>7049</v>
      </c>
      <c r="E75" s="6" t="s">
        <v>83</v>
      </c>
      <c r="F75" s="7">
        <v>400550443</v>
      </c>
      <c r="G75" s="7">
        <v>400550443</v>
      </c>
      <c r="H75" s="41">
        <f t="shared" si="18"/>
        <v>0</v>
      </c>
      <c r="I75" s="7">
        <v>400550443</v>
      </c>
      <c r="J75" s="7">
        <v>400550443</v>
      </c>
      <c r="K75" s="41">
        <f t="shared" si="19"/>
        <v>0</v>
      </c>
      <c r="L75" s="7">
        <v>0</v>
      </c>
      <c r="M75" s="7">
        <v>0</v>
      </c>
      <c r="N75" s="41">
        <f t="shared" si="20"/>
        <v>0</v>
      </c>
      <c r="O75" s="7"/>
      <c r="P75" s="7">
        <v>0</v>
      </c>
      <c r="Q75" s="41">
        <f t="shared" si="21"/>
        <v>0</v>
      </c>
      <c r="R75" s="7">
        <v>400550443</v>
      </c>
      <c r="S75" s="7">
        <v>400550443</v>
      </c>
      <c r="T75" s="41">
        <f t="shared" si="22"/>
        <v>0</v>
      </c>
      <c r="U75" s="7">
        <v>400550443</v>
      </c>
      <c r="V75" s="7">
        <v>400550443</v>
      </c>
      <c r="W75" s="41">
        <f t="shared" si="23"/>
        <v>0</v>
      </c>
      <c r="X75" s="67"/>
      <c r="Y75" s="67"/>
      <c r="Z75" s="41">
        <f t="shared" si="24"/>
        <v>0</v>
      </c>
      <c r="AA75" s="62"/>
      <c r="AB75" s="62"/>
      <c r="AC75" s="41">
        <f t="shared" si="25"/>
        <v>0</v>
      </c>
      <c r="AD75" s="7"/>
      <c r="AE75" s="7"/>
      <c r="AF75" s="41">
        <f t="shared" si="26"/>
        <v>0</v>
      </c>
      <c r="AG75" s="7"/>
      <c r="AH75" s="7"/>
      <c r="AI75" s="41">
        <f t="shared" si="27"/>
        <v>0</v>
      </c>
      <c r="AJ75" s="7"/>
      <c r="AK75" s="7"/>
      <c r="AL75" s="41">
        <f t="shared" si="28"/>
        <v>0</v>
      </c>
      <c r="AM75" s="7"/>
      <c r="AN75" s="7"/>
      <c r="AO75" s="41">
        <f t="shared" si="29"/>
        <v>0</v>
      </c>
      <c r="AP75" s="7"/>
      <c r="AQ75" s="7"/>
      <c r="AR75" s="41">
        <f t="shared" si="30"/>
        <v>0</v>
      </c>
      <c r="AS75" s="7"/>
      <c r="AT75" s="7"/>
      <c r="AU75" s="41">
        <f t="shared" si="31"/>
        <v>0</v>
      </c>
      <c r="AV75" s="7"/>
      <c r="AW75" s="7"/>
      <c r="AX75" s="41">
        <f t="shared" si="32"/>
        <v>0</v>
      </c>
      <c r="AY75" s="7"/>
      <c r="AZ75" s="7"/>
      <c r="BA75" s="41">
        <f t="shared" si="33"/>
        <v>0</v>
      </c>
      <c r="BB75" s="7"/>
      <c r="BC75" s="7"/>
      <c r="BD75" s="41">
        <f t="shared" si="34"/>
        <v>0</v>
      </c>
      <c r="BE75" s="7"/>
      <c r="BF75" s="7"/>
      <c r="BG75" s="41">
        <f t="shared" si="35"/>
        <v>0</v>
      </c>
      <c r="BH75" s="1"/>
    </row>
    <row r="76" spans="1:60" ht="18" customHeight="1" x14ac:dyDescent="0.25">
      <c r="A76" s="2"/>
      <c r="B76" s="2"/>
      <c r="C76" s="2">
        <v>7050</v>
      </c>
      <c r="D76" s="2"/>
      <c r="E76" s="4" t="s">
        <v>161</v>
      </c>
      <c r="F76" s="3">
        <v>5912000</v>
      </c>
      <c r="G76" s="3">
        <v>5912000</v>
      </c>
      <c r="H76" s="41">
        <f t="shared" si="18"/>
        <v>0</v>
      </c>
      <c r="I76" s="3">
        <v>5912000</v>
      </c>
      <c r="J76" s="3">
        <v>5912000</v>
      </c>
      <c r="K76" s="41">
        <f t="shared" si="19"/>
        <v>0</v>
      </c>
      <c r="L76" s="3">
        <v>0</v>
      </c>
      <c r="M76" s="3">
        <v>0</v>
      </c>
      <c r="N76" s="41">
        <f t="shared" si="20"/>
        <v>0</v>
      </c>
      <c r="O76" s="3"/>
      <c r="P76" s="3">
        <v>0</v>
      </c>
      <c r="Q76" s="41">
        <f t="shared" si="21"/>
        <v>0</v>
      </c>
      <c r="R76" s="3">
        <v>5912000</v>
      </c>
      <c r="S76" s="3">
        <v>5912000</v>
      </c>
      <c r="T76" s="41">
        <f t="shared" si="22"/>
        <v>0</v>
      </c>
      <c r="U76" s="3">
        <v>5912000</v>
      </c>
      <c r="V76" s="3">
        <v>5912000</v>
      </c>
      <c r="W76" s="41">
        <f t="shared" si="23"/>
        <v>0</v>
      </c>
      <c r="X76" s="62"/>
      <c r="Y76" s="62"/>
      <c r="Z76" s="41">
        <f t="shared" si="24"/>
        <v>0</v>
      </c>
      <c r="AA76" s="62"/>
      <c r="AB76" s="62"/>
      <c r="AC76" s="41">
        <f t="shared" si="25"/>
        <v>0</v>
      </c>
      <c r="AD76" s="3"/>
      <c r="AE76" s="3"/>
      <c r="AF76" s="41">
        <f t="shared" si="26"/>
        <v>0</v>
      </c>
      <c r="AG76" s="3"/>
      <c r="AH76" s="3"/>
      <c r="AI76" s="41">
        <f t="shared" si="27"/>
        <v>0</v>
      </c>
      <c r="AJ76" s="3"/>
      <c r="AK76" s="3"/>
      <c r="AL76" s="41">
        <f t="shared" si="28"/>
        <v>0</v>
      </c>
      <c r="AM76" s="3"/>
      <c r="AN76" s="3"/>
      <c r="AO76" s="41">
        <f t="shared" si="29"/>
        <v>0</v>
      </c>
      <c r="AP76" s="3"/>
      <c r="AQ76" s="3"/>
      <c r="AR76" s="41">
        <f t="shared" si="30"/>
        <v>0</v>
      </c>
      <c r="AS76" s="3"/>
      <c r="AT76" s="3"/>
      <c r="AU76" s="41">
        <f t="shared" si="31"/>
        <v>0</v>
      </c>
      <c r="AV76" s="3"/>
      <c r="AW76" s="3"/>
      <c r="AX76" s="41">
        <f t="shared" si="32"/>
        <v>0</v>
      </c>
      <c r="AY76" s="3"/>
      <c r="AZ76" s="3"/>
      <c r="BA76" s="41">
        <f t="shared" si="33"/>
        <v>0</v>
      </c>
      <c r="BB76" s="3"/>
      <c r="BC76" s="3"/>
      <c r="BD76" s="41">
        <f t="shared" si="34"/>
        <v>0</v>
      </c>
      <c r="BE76" s="3"/>
      <c r="BF76" s="3"/>
      <c r="BG76" s="41">
        <f t="shared" si="35"/>
        <v>0</v>
      </c>
      <c r="BH76" s="1"/>
    </row>
    <row r="77" spans="1:60" ht="18" customHeight="1" x14ac:dyDescent="0.25">
      <c r="A77" s="5"/>
      <c r="B77" s="5"/>
      <c r="C77" s="5"/>
      <c r="D77" s="5">
        <v>7053</v>
      </c>
      <c r="E77" s="6" t="s">
        <v>160</v>
      </c>
      <c r="F77" s="7">
        <v>5912000</v>
      </c>
      <c r="G77" s="7">
        <v>5912000</v>
      </c>
      <c r="H77" s="41">
        <f t="shared" si="18"/>
        <v>0</v>
      </c>
      <c r="I77" s="7">
        <v>5912000</v>
      </c>
      <c r="J77" s="7">
        <v>5912000</v>
      </c>
      <c r="K77" s="41">
        <f t="shared" si="19"/>
        <v>0</v>
      </c>
      <c r="L77" s="7">
        <v>0</v>
      </c>
      <c r="M77" s="7">
        <v>0</v>
      </c>
      <c r="N77" s="41">
        <f t="shared" si="20"/>
        <v>0</v>
      </c>
      <c r="O77" s="7"/>
      <c r="P77" s="7">
        <v>0</v>
      </c>
      <c r="Q77" s="41">
        <f t="shared" si="21"/>
        <v>0</v>
      </c>
      <c r="R77" s="7">
        <v>5912000</v>
      </c>
      <c r="S77" s="7">
        <v>5912000</v>
      </c>
      <c r="T77" s="41">
        <f t="shared" si="22"/>
        <v>0</v>
      </c>
      <c r="U77" s="7">
        <v>5912000</v>
      </c>
      <c r="V77" s="7">
        <v>5912000</v>
      </c>
      <c r="W77" s="41">
        <f t="shared" si="23"/>
        <v>0</v>
      </c>
      <c r="X77" s="62"/>
      <c r="Y77" s="62"/>
      <c r="Z77" s="41">
        <f t="shared" si="24"/>
        <v>0</v>
      </c>
      <c r="AA77" s="62"/>
      <c r="AB77" s="62"/>
      <c r="AC77" s="41">
        <f t="shared" si="25"/>
        <v>0</v>
      </c>
      <c r="AD77" s="7"/>
      <c r="AE77" s="7"/>
      <c r="AF77" s="41">
        <f t="shared" si="26"/>
        <v>0</v>
      </c>
      <c r="AG77" s="7"/>
      <c r="AH77" s="7"/>
      <c r="AI77" s="41">
        <f t="shared" si="27"/>
        <v>0</v>
      </c>
      <c r="AJ77" s="7"/>
      <c r="AK77" s="7"/>
      <c r="AL77" s="41">
        <f t="shared" si="28"/>
        <v>0</v>
      </c>
      <c r="AM77" s="7"/>
      <c r="AN77" s="7"/>
      <c r="AO77" s="41">
        <f t="shared" si="29"/>
        <v>0</v>
      </c>
      <c r="AP77" s="7"/>
      <c r="AQ77" s="7"/>
      <c r="AR77" s="41">
        <f t="shared" si="30"/>
        <v>0</v>
      </c>
      <c r="AS77" s="7"/>
      <c r="AT77" s="7"/>
      <c r="AU77" s="41">
        <f t="shared" si="31"/>
        <v>0</v>
      </c>
      <c r="AV77" s="7"/>
      <c r="AW77" s="7"/>
      <c r="AX77" s="41">
        <f t="shared" si="32"/>
        <v>0</v>
      </c>
      <c r="AY77" s="7"/>
      <c r="AZ77" s="7"/>
      <c r="BA77" s="41">
        <f t="shared" si="33"/>
        <v>0</v>
      </c>
      <c r="BB77" s="7"/>
      <c r="BC77" s="7"/>
      <c r="BD77" s="41">
        <f t="shared" si="34"/>
        <v>0</v>
      </c>
      <c r="BE77" s="7"/>
      <c r="BF77" s="7"/>
      <c r="BG77" s="41">
        <f t="shared" si="35"/>
        <v>0</v>
      </c>
      <c r="BH77" s="1"/>
    </row>
    <row r="78" spans="1:60" ht="18" customHeight="1" x14ac:dyDescent="0.25">
      <c r="A78" s="2"/>
      <c r="B78" s="2"/>
      <c r="C78" s="2">
        <v>7750</v>
      </c>
      <c r="D78" s="2"/>
      <c r="E78" s="4" t="s">
        <v>83</v>
      </c>
      <c r="F78" s="3">
        <v>1684156000</v>
      </c>
      <c r="G78" s="3">
        <v>1684156000</v>
      </c>
      <c r="H78" s="41">
        <f t="shared" si="18"/>
        <v>0</v>
      </c>
      <c r="I78" s="3">
        <v>267972300</v>
      </c>
      <c r="J78" s="3">
        <v>267972300</v>
      </c>
      <c r="K78" s="41">
        <f t="shared" si="19"/>
        <v>0</v>
      </c>
      <c r="L78" s="3">
        <v>1416183700</v>
      </c>
      <c r="M78" s="3">
        <v>1416183700</v>
      </c>
      <c r="N78" s="41">
        <f t="shared" si="20"/>
        <v>0</v>
      </c>
      <c r="O78" s="3"/>
      <c r="P78" s="3">
        <v>0</v>
      </c>
      <c r="Q78" s="41">
        <f t="shared" si="21"/>
        <v>0</v>
      </c>
      <c r="R78" s="3">
        <v>1655376300</v>
      </c>
      <c r="S78" s="3">
        <v>1655376300</v>
      </c>
      <c r="T78" s="41">
        <f t="shared" si="22"/>
        <v>0</v>
      </c>
      <c r="U78" s="3">
        <v>267972300</v>
      </c>
      <c r="V78" s="3">
        <v>267972300</v>
      </c>
      <c r="W78" s="41">
        <f t="shared" si="23"/>
        <v>0</v>
      </c>
      <c r="X78" s="3">
        <v>1387404000</v>
      </c>
      <c r="Y78" s="3">
        <v>1387404000</v>
      </c>
      <c r="Z78" s="41">
        <f t="shared" si="24"/>
        <v>0</v>
      </c>
      <c r="AA78" s="62"/>
      <c r="AB78" s="62"/>
      <c r="AC78" s="41">
        <f t="shared" si="25"/>
        <v>0</v>
      </c>
      <c r="AD78" s="3"/>
      <c r="AE78" s="3"/>
      <c r="AF78" s="41">
        <f t="shared" si="26"/>
        <v>0</v>
      </c>
      <c r="AG78" s="3"/>
      <c r="AH78" s="3"/>
      <c r="AI78" s="41">
        <f t="shared" si="27"/>
        <v>0</v>
      </c>
      <c r="AJ78" s="3"/>
      <c r="AK78" s="3"/>
      <c r="AL78" s="41">
        <f t="shared" si="28"/>
        <v>0</v>
      </c>
      <c r="AM78" s="3"/>
      <c r="AN78" s="3"/>
      <c r="AO78" s="41">
        <f t="shared" si="29"/>
        <v>0</v>
      </c>
      <c r="AP78" s="3"/>
      <c r="AQ78" s="3"/>
      <c r="AR78" s="41">
        <f t="shared" si="30"/>
        <v>0</v>
      </c>
      <c r="AS78" s="3"/>
      <c r="AT78" s="3"/>
      <c r="AU78" s="41">
        <f t="shared" si="31"/>
        <v>0</v>
      </c>
      <c r="AV78" s="3"/>
      <c r="AW78" s="3"/>
      <c r="AX78" s="41">
        <f t="shared" si="32"/>
        <v>0</v>
      </c>
      <c r="AY78" s="3">
        <v>28779700</v>
      </c>
      <c r="AZ78" s="3">
        <v>28779700</v>
      </c>
      <c r="BA78" s="41">
        <f t="shared" si="33"/>
        <v>0</v>
      </c>
      <c r="BB78" s="3">
        <v>28779700</v>
      </c>
      <c r="BC78" s="3">
        <v>28779700</v>
      </c>
      <c r="BD78" s="41">
        <f t="shared" si="34"/>
        <v>0</v>
      </c>
      <c r="BE78" s="3"/>
      <c r="BF78" s="3"/>
      <c r="BG78" s="41">
        <f t="shared" si="35"/>
        <v>0</v>
      </c>
    </row>
    <row r="79" spans="1:60" ht="18" customHeight="1" x14ac:dyDescent="0.25">
      <c r="A79" s="5"/>
      <c r="B79" s="5"/>
      <c r="C79" s="5"/>
      <c r="D79" s="5">
        <v>7756</v>
      </c>
      <c r="E79" s="6" t="s">
        <v>155</v>
      </c>
      <c r="F79" s="7">
        <v>4147500</v>
      </c>
      <c r="G79" s="7">
        <v>4147500</v>
      </c>
      <c r="H79" s="41">
        <f t="shared" si="18"/>
        <v>0</v>
      </c>
      <c r="I79" s="7">
        <v>2465600</v>
      </c>
      <c r="J79" s="7">
        <v>2465600</v>
      </c>
      <c r="K79" s="41">
        <f t="shared" si="19"/>
        <v>0</v>
      </c>
      <c r="L79" s="7">
        <v>1681900</v>
      </c>
      <c r="M79" s="7">
        <v>1681900</v>
      </c>
      <c r="N79" s="41">
        <f t="shared" si="20"/>
        <v>0</v>
      </c>
      <c r="O79" s="7"/>
      <c r="P79" s="7">
        <v>0</v>
      </c>
      <c r="Q79" s="41">
        <f t="shared" si="21"/>
        <v>0</v>
      </c>
      <c r="R79" s="7">
        <v>2465600</v>
      </c>
      <c r="S79" s="7">
        <v>2465600</v>
      </c>
      <c r="T79" s="41">
        <f t="shared" si="22"/>
        <v>0</v>
      </c>
      <c r="U79" s="61">
        <v>2465600</v>
      </c>
      <c r="V79" s="61">
        <v>2465600</v>
      </c>
      <c r="W79" s="41">
        <f t="shared" si="23"/>
        <v>0</v>
      </c>
      <c r="X79" s="62"/>
      <c r="Y79" s="62"/>
      <c r="Z79" s="41">
        <f t="shared" si="24"/>
        <v>0</v>
      </c>
      <c r="AA79" s="62"/>
      <c r="AB79" s="62"/>
      <c r="AC79" s="41">
        <f t="shared" si="25"/>
        <v>0</v>
      </c>
      <c r="AD79" s="7"/>
      <c r="AE79" s="7"/>
      <c r="AF79" s="41">
        <f t="shared" si="26"/>
        <v>0</v>
      </c>
      <c r="AG79" s="7"/>
      <c r="AH79" s="7"/>
      <c r="AI79" s="41">
        <f t="shared" si="27"/>
        <v>0</v>
      </c>
      <c r="AJ79" s="7"/>
      <c r="AK79" s="7"/>
      <c r="AL79" s="41">
        <f t="shared" si="28"/>
        <v>0</v>
      </c>
      <c r="AM79" s="7"/>
      <c r="AN79" s="7"/>
      <c r="AO79" s="41">
        <f t="shared" si="29"/>
        <v>0</v>
      </c>
      <c r="AP79" s="7"/>
      <c r="AQ79" s="7"/>
      <c r="AR79" s="41">
        <f t="shared" si="30"/>
        <v>0</v>
      </c>
      <c r="AS79" s="7"/>
      <c r="AT79" s="7"/>
      <c r="AU79" s="41">
        <f t="shared" si="31"/>
        <v>0</v>
      </c>
      <c r="AV79" s="7"/>
      <c r="AW79" s="7"/>
      <c r="AX79" s="41">
        <f t="shared" si="32"/>
        <v>0</v>
      </c>
      <c r="AY79" s="7">
        <v>1681900</v>
      </c>
      <c r="AZ79" s="7">
        <v>1681900</v>
      </c>
      <c r="BA79" s="41">
        <f t="shared" si="33"/>
        <v>0</v>
      </c>
      <c r="BB79" s="7">
        <v>1681900</v>
      </c>
      <c r="BC79" s="7">
        <v>1681900</v>
      </c>
      <c r="BD79" s="41">
        <f t="shared" si="34"/>
        <v>0</v>
      </c>
      <c r="BE79" s="7"/>
      <c r="BF79" s="7"/>
      <c r="BG79" s="41">
        <f t="shared" si="35"/>
        <v>0</v>
      </c>
      <c r="BH79" s="1"/>
    </row>
    <row r="80" spans="1:60" ht="18" customHeight="1" x14ac:dyDescent="0.25">
      <c r="A80" s="5"/>
      <c r="B80" s="5"/>
      <c r="C80" s="5"/>
      <c r="D80" s="5">
        <v>7757</v>
      </c>
      <c r="E80" s="6" t="s">
        <v>116</v>
      </c>
      <c r="F80" s="7">
        <v>8132700</v>
      </c>
      <c r="G80" s="7">
        <v>8132700</v>
      </c>
      <c r="H80" s="41">
        <f t="shared" si="18"/>
        <v>0</v>
      </c>
      <c r="I80" s="7">
        <v>8132700</v>
      </c>
      <c r="J80" s="7">
        <v>8132700</v>
      </c>
      <c r="K80" s="41">
        <f t="shared" si="19"/>
        <v>0</v>
      </c>
      <c r="L80" s="7">
        <v>0</v>
      </c>
      <c r="M80" s="7">
        <v>0</v>
      </c>
      <c r="N80" s="41">
        <f t="shared" si="20"/>
        <v>0</v>
      </c>
      <c r="O80" s="7"/>
      <c r="P80" s="7">
        <v>0</v>
      </c>
      <c r="Q80" s="41">
        <f t="shared" si="21"/>
        <v>0</v>
      </c>
      <c r="R80" s="7">
        <v>8132700</v>
      </c>
      <c r="S80" s="7">
        <v>8132700</v>
      </c>
      <c r="T80" s="41">
        <f t="shared" si="22"/>
        <v>0</v>
      </c>
      <c r="U80" s="61">
        <v>8132700</v>
      </c>
      <c r="V80" s="61">
        <v>8132700</v>
      </c>
      <c r="W80" s="41">
        <f t="shared" si="23"/>
        <v>0</v>
      </c>
      <c r="X80" s="62"/>
      <c r="Y80" s="62"/>
      <c r="Z80" s="41">
        <f t="shared" si="24"/>
        <v>0</v>
      </c>
      <c r="AA80" s="62"/>
      <c r="AB80" s="62"/>
      <c r="AC80" s="41">
        <f t="shared" si="25"/>
        <v>0</v>
      </c>
      <c r="AD80" s="7"/>
      <c r="AE80" s="7"/>
      <c r="AF80" s="41">
        <f t="shared" si="26"/>
        <v>0</v>
      </c>
      <c r="AG80" s="7"/>
      <c r="AH80" s="7"/>
      <c r="AI80" s="41">
        <f t="shared" si="27"/>
        <v>0</v>
      </c>
      <c r="AJ80" s="7"/>
      <c r="AK80" s="7"/>
      <c r="AL80" s="41">
        <f t="shared" si="28"/>
        <v>0</v>
      </c>
      <c r="AM80" s="7"/>
      <c r="AN80" s="7"/>
      <c r="AO80" s="41">
        <f t="shared" si="29"/>
        <v>0</v>
      </c>
      <c r="AP80" s="7"/>
      <c r="AQ80" s="7"/>
      <c r="AR80" s="41">
        <f t="shared" si="30"/>
        <v>0</v>
      </c>
      <c r="AS80" s="7"/>
      <c r="AT80" s="7"/>
      <c r="AU80" s="41">
        <f t="shared" si="31"/>
        <v>0</v>
      </c>
      <c r="AV80" s="7"/>
      <c r="AW80" s="7"/>
      <c r="AX80" s="41">
        <f t="shared" si="32"/>
        <v>0</v>
      </c>
      <c r="AY80" s="7">
        <v>0</v>
      </c>
      <c r="AZ80" s="7">
        <v>0</v>
      </c>
      <c r="BA80" s="41">
        <f t="shared" si="33"/>
        <v>0</v>
      </c>
      <c r="BB80" s="7"/>
      <c r="BC80" s="7"/>
      <c r="BD80" s="41">
        <f t="shared" si="34"/>
        <v>0</v>
      </c>
      <c r="BE80" s="7"/>
      <c r="BF80" s="7"/>
      <c r="BG80" s="41">
        <f t="shared" si="35"/>
        <v>0</v>
      </c>
      <c r="BH80" s="1"/>
    </row>
    <row r="81" spans="1:60" ht="18" customHeight="1" x14ac:dyDescent="0.25">
      <c r="A81" s="5"/>
      <c r="B81" s="5"/>
      <c r="C81" s="5"/>
      <c r="D81" s="5">
        <v>7761</v>
      </c>
      <c r="E81" s="6" t="s">
        <v>117</v>
      </c>
      <c r="F81" s="7">
        <v>120807600</v>
      </c>
      <c r="G81" s="7">
        <v>120807600</v>
      </c>
      <c r="H81" s="41">
        <f t="shared" si="18"/>
        <v>0</v>
      </c>
      <c r="I81" s="7">
        <v>102401000</v>
      </c>
      <c r="J81" s="7">
        <v>102401000</v>
      </c>
      <c r="K81" s="41">
        <f t="shared" si="19"/>
        <v>0</v>
      </c>
      <c r="L81" s="7">
        <v>18406600</v>
      </c>
      <c r="M81" s="7">
        <v>18406600</v>
      </c>
      <c r="N81" s="41">
        <f t="shared" si="20"/>
        <v>0</v>
      </c>
      <c r="O81" s="7"/>
      <c r="P81" s="7">
        <v>0</v>
      </c>
      <c r="Q81" s="41">
        <f t="shared" si="21"/>
        <v>0</v>
      </c>
      <c r="R81" s="7">
        <v>102401000</v>
      </c>
      <c r="S81" s="7">
        <v>102401000</v>
      </c>
      <c r="T81" s="41">
        <f t="shared" si="22"/>
        <v>0</v>
      </c>
      <c r="U81" s="61">
        <v>102401000</v>
      </c>
      <c r="V81" s="61">
        <v>102401000</v>
      </c>
      <c r="W81" s="41">
        <f t="shared" si="23"/>
        <v>0</v>
      </c>
      <c r="X81" s="62"/>
      <c r="Y81" s="62"/>
      <c r="Z81" s="41">
        <f t="shared" si="24"/>
        <v>0</v>
      </c>
      <c r="AA81" s="62"/>
      <c r="AB81" s="62"/>
      <c r="AC81" s="41">
        <f t="shared" si="25"/>
        <v>0</v>
      </c>
      <c r="AD81" s="7"/>
      <c r="AE81" s="7"/>
      <c r="AF81" s="41">
        <f t="shared" si="26"/>
        <v>0</v>
      </c>
      <c r="AG81" s="7"/>
      <c r="AH81" s="7"/>
      <c r="AI81" s="41">
        <f t="shared" si="27"/>
        <v>0</v>
      </c>
      <c r="AJ81" s="7"/>
      <c r="AK81" s="7"/>
      <c r="AL81" s="41">
        <f t="shared" si="28"/>
        <v>0</v>
      </c>
      <c r="AM81" s="7"/>
      <c r="AN81" s="7"/>
      <c r="AO81" s="41">
        <f t="shared" si="29"/>
        <v>0</v>
      </c>
      <c r="AP81" s="7"/>
      <c r="AQ81" s="7"/>
      <c r="AR81" s="41">
        <f t="shared" si="30"/>
        <v>0</v>
      </c>
      <c r="AS81" s="7"/>
      <c r="AT81" s="7"/>
      <c r="AU81" s="41">
        <f t="shared" si="31"/>
        <v>0</v>
      </c>
      <c r="AV81" s="7"/>
      <c r="AW81" s="7"/>
      <c r="AX81" s="41">
        <f t="shared" si="32"/>
        <v>0</v>
      </c>
      <c r="AY81" s="7">
        <v>18406600</v>
      </c>
      <c r="AZ81" s="7">
        <v>18406600</v>
      </c>
      <c r="BA81" s="41">
        <f t="shared" si="33"/>
        <v>0</v>
      </c>
      <c r="BB81" s="7">
        <v>18406600</v>
      </c>
      <c r="BC81" s="7">
        <v>18406600</v>
      </c>
      <c r="BD81" s="41">
        <f t="shared" si="34"/>
        <v>0</v>
      </c>
      <c r="BE81" s="7"/>
      <c r="BF81" s="7"/>
      <c r="BG81" s="41">
        <f t="shared" si="35"/>
        <v>0</v>
      </c>
    </row>
    <row r="82" spans="1:60" ht="18" customHeight="1" x14ac:dyDescent="0.25">
      <c r="A82" s="5"/>
      <c r="B82" s="5"/>
      <c r="C82" s="5"/>
      <c r="D82" s="5">
        <v>7799</v>
      </c>
      <c r="E82" s="6" t="s">
        <v>118</v>
      </c>
      <c r="F82" s="7">
        <v>1551068200</v>
      </c>
      <c r="G82" s="7">
        <v>1551068200</v>
      </c>
      <c r="H82" s="41">
        <f t="shared" si="18"/>
        <v>0</v>
      </c>
      <c r="I82" s="7">
        <v>154973000</v>
      </c>
      <c r="J82" s="7">
        <v>154973000</v>
      </c>
      <c r="K82" s="41">
        <f t="shared" si="19"/>
        <v>0</v>
      </c>
      <c r="L82" s="7">
        <v>1396095200</v>
      </c>
      <c r="M82" s="7">
        <v>1396095200</v>
      </c>
      <c r="N82" s="41">
        <f t="shared" si="20"/>
        <v>0</v>
      </c>
      <c r="O82" s="7"/>
      <c r="P82" s="7">
        <v>0</v>
      </c>
      <c r="Q82" s="41">
        <f t="shared" si="21"/>
        <v>0</v>
      </c>
      <c r="R82" s="7">
        <v>1542377000</v>
      </c>
      <c r="S82" s="7">
        <v>1542377000</v>
      </c>
      <c r="T82" s="41">
        <f t="shared" si="22"/>
        <v>0</v>
      </c>
      <c r="U82" s="61">
        <v>154973000</v>
      </c>
      <c r="V82" s="61">
        <v>154973000</v>
      </c>
      <c r="W82" s="41">
        <f t="shared" si="23"/>
        <v>0</v>
      </c>
      <c r="X82" s="7">
        <v>1387404000</v>
      </c>
      <c r="Y82" s="7">
        <v>1387404000</v>
      </c>
      <c r="Z82" s="41">
        <f t="shared" si="24"/>
        <v>0</v>
      </c>
      <c r="AA82" s="62"/>
      <c r="AB82" s="62"/>
      <c r="AC82" s="41">
        <f t="shared" si="25"/>
        <v>0</v>
      </c>
      <c r="AD82" s="7"/>
      <c r="AE82" s="7"/>
      <c r="AF82" s="41">
        <f t="shared" si="26"/>
        <v>0</v>
      </c>
      <c r="AG82" s="7"/>
      <c r="AH82" s="7"/>
      <c r="AI82" s="41">
        <f t="shared" si="27"/>
        <v>0</v>
      </c>
      <c r="AJ82" s="7"/>
      <c r="AK82" s="7"/>
      <c r="AL82" s="41">
        <f t="shared" si="28"/>
        <v>0</v>
      </c>
      <c r="AM82" s="7"/>
      <c r="AN82" s="7"/>
      <c r="AO82" s="41">
        <f t="shared" si="29"/>
        <v>0</v>
      </c>
      <c r="AP82" s="7"/>
      <c r="AQ82" s="7"/>
      <c r="AR82" s="41">
        <f t="shared" si="30"/>
        <v>0</v>
      </c>
      <c r="AS82" s="7"/>
      <c r="AT82" s="7"/>
      <c r="AU82" s="41">
        <f t="shared" si="31"/>
        <v>0</v>
      </c>
      <c r="AV82" s="7"/>
      <c r="AW82" s="7"/>
      <c r="AX82" s="41">
        <f t="shared" si="32"/>
        <v>0</v>
      </c>
      <c r="AY82" s="7">
        <v>8691200</v>
      </c>
      <c r="AZ82" s="7">
        <v>8691200</v>
      </c>
      <c r="BA82" s="41">
        <f t="shared" si="33"/>
        <v>0</v>
      </c>
      <c r="BB82" s="7">
        <v>8691200</v>
      </c>
      <c r="BC82" s="7">
        <v>8691200</v>
      </c>
      <c r="BD82" s="41">
        <f t="shared" si="34"/>
        <v>0</v>
      </c>
      <c r="BE82" s="7"/>
      <c r="BF82" s="7"/>
      <c r="BG82" s="41">
        <f t="shared" si="35"/>
        <v>0</v>
      </c>
    </row>
    <row r="83" spans="1:60" ht="18" customHeight="1" x14ac:dyDescent="0.25">
      <c r="A83" s="2"/>
      <c r="B83" s="2"/>
      <c r="C83" s="2">
        <v>7950</v>
      </c>
      <c r="D83" s="2"/>
      <c r="E83" s="4" t="s">
        <v>144</v>
      </c>
      <c r="F83" s="3">
        <v>461200000</v>
      </c>
      <c r="G83" s="3">
        <v>461200000</v>
      </c>
      <c r="H83" s="41">
        <f t="shared" si="18"/>
        <v>0</v>
      </c>
      <c r="I83" s="3">
        <v>205200000</v>
      </c>
      <c r="J83" s="3">
        <v>205200000</v>
      </c>
      <c r="K83" s="41">
        <f t="shared" si="19"/>
        <v>0</v>
      </c>
      <c r="L83" s="3">
        <v>256000000</v>
      </c>
      <c r="M83" s="3">
        <v>256000000</v>
      </c>
      <c r="N83" s="41">
        <f t="shared" si="20"/>
        <v>0</v>
      </c>
      <c r="O83" s="3"/>
      <c r="P83" s="3">
        <v>0</v>
      </c>
      <c r="Q83" s="41">
        <f t="shared" si="21"/>
        <v>0</v>
      </c>
      <c r="R83" s="3">
        <v>461200000</v>
      </c>
      <c r="S83" s="3">
        <v>461200000</v>
      </c>
      <c r="T83" s="41">
        <f t="shared" si="22"/>
        <v>0</v>
      </c>
      <c r="U83" s="3">
        <v>205200000</v>
      </c>
      <c r="V83" s="3">
        <v>205200000</v>
      </c>
      <c r="W83" s="41">
        <f t="shared" si="23"/>
        <v>0</v>
      </c>
      <c r="X83" s="3">
        <v>256000000</v>
      </c>
      <c r="Y83" s="3">
        <v>256000000</v>
      </c>
      <c r="Z83" s="41">
        <f t="shared" si="24"/>
        <v>0</v>
      </c>
      <c r="AA83" s="62"/>
      <c r="AB83" s="62"/>
      <c r="AC83" s="41">
        <f t="shared" si="25"/>
        <v>0</v>
      </c>
      <c r="AD83" s="3"/>
      <c r="AE83" s="3"/>
      <c r="AF83" s="41">
        <f t="shared" si="26"/>
        <v>0</v>
      </c>
      <c r="AG83" s="3"/>
      <c r="AH83" s="3"/>
      <c r="AI83" s="41">
        <f t="shared" si="27"/>
        <v>0</v>
      </c>
      <c r="AJ83" s="3"/>
      <c r="AK83" s="3"/>
      <c r="AL83" s="41">
        <f t="shared" si="28"/>
        <v>0</v>
      </c>
      <c r="AM83" s="3"/>
      <c r="AN83" s="3"/>
      <c r="AO83" s="41">
        <f t="shared" si="29"/>
        <v>0</v>
      </c>
      <c r="AP83" s="3"/>
      <c r="AQ83" s="3"/>
      <c r="AR83" s="41">
        <f t="shared" si="30"/>
        <v>0</v>
      </c>
      <c r="AS83" s="3"/>
      <c r="AT83" s="3"/>
      <c r="AU83" s="41">
        <f t="shared" si="31"/>
        <v>0</v>
      </c>
      <c r="AV83" s="3"/>
      <c r="AW83" s="3"/>
      <c r="AX83" s="41">
        <f t="shared" si="32"/>
        <v>0</v>
      </c>
      <c r="AY83" s="3"/>
      <c r="AZ83" s="3"/>
      <c r="BA83" s="41">
        <f t="shared" si="33"/>
        <v>0</v>
      </c>
      <c r="BB83" s="3"/>
      <c r="BC83" s="3"/>
      <c r="BD83" s="41">
        <f t="shared" si="34"/>
        <v>0</v>
      </c>
      <c r="BE83" s="3"/>
      <c r="BF83" s="3"/>
      <c r="BG83" s="41">
        <f t="shared" si="35"/>
        <v>0</v>
      </c>
    </row>
    <row r="84" spans="1:60" ht="18" customHeight="1" x14ac:dyDescent="0.25">
      <c r="A84" s="5"/>
      <c r="B84" s="5"/>
      <c r="C84" s="5"/>
      <c r="D84" s="5">
        <v>7903</v>
      </c>
      <c r="E84" s="6" t="s">
        <v>270</v>
      </c>
      <c r="F84" s="7">
        <v>461200000</v>
      </c>
      <c r="G84" s="7">
        <v>461200000</v>
      </c>
      <c r="H84" s="41">
        <f t="shared" si="18"/>
        <v>0</v>
      </c>
      <c r="I84" s="7">
        <v>205200000</v>
      </c>
      <c r="J84" s="7">
        <v>205200000</v>
      </c>
      <c r="K84" s="41">
        <f t="shared" si="19"/>
        <v>0</v>
      </c>
      <c r="L84" s="7">
        <v>256000000</v>
      </c>
      <c r="M84" s="7">
        <v>256000000</v>
      </c>
      <c r="N84" s="41">
        <f t="shared" si="20"/>
        <v>0</v>
      </c>
      <c r="O84" s="7"/>
      <c r="P84" s="7">
        <v>0</v>
      </c>
      <c r="Q84" s="41">
        <f t="shared" si="21"/>
        <v>0</v>
      </c>
      <c r="R84" s="7">
        <v>461200000</v>
      </c>
      <c r="S84" s="7">
        <v>461200000</v>
      </c>
      <c r="T84" s="41">
        <f t="shared" si="22"/>
        <v>0</v>
      </c>
      <c r="U84" s="61">
        <v>205200000</v>
      </c>
      <c r="V84" s="61">
        <v>205200000</v>
      </c>
      <c r="W84" s="41">
        <f t="shared" si="23"/>
        <v>0</v>
      </c>
      <c r="X84" s="61">
        <v>256000000</v>
      </c>
      <c r="Y84" s="61">
        <v>256000000</v>
      </c>
      <c r="Z84" s="41">
        <f t="shared" si="24"/>
        <v>0</v>
      </c>
      <c r="AA84" s="62"/>
      <c r="AB84" s="62"/>
      <c r="AC84" s="41">
        <f t="shared" si="25"/>
        <v>0</v>
      </c>
      <c r="AD84" s="7"/>
      <c r="AE84" s="7"/>
      <c r="AF84" s="41">
        <f t="shared" si="26"/>
        <v>0</v>
      </c>
      <c r="AG84" s="7"/>
      <c r="AH84" s="7"/>
      <c r="AI84" s="41">
        <f t="shared" si="27"/>
        <v>0</v>
      </c>
      <c r="AJ84" s="7"/>
      <c r="AK84" s="7"/>
      <c r="AL84" s="41">
        <f t="shared" si="28"/>
        <v>0</v>
      </c>
      <c r="AM84" s="7"/>
      <c r="AN84" s="7"/>
      <c r="AO84" s="41">
        <f t="shared" si="29"/>
        <v>0</v>
      </c>
      <c r="AP84" s="7"/>
      <c r="AQ84" s="7"/>
      <c r="AR84" s="41">
        <f t="shared" si="30"/>
        <v>0</v>
      </c>
      <c r="AS84" s="7"/>
      <c r="AT84" s="7"/>
      <c r="AU84" s="41">
        <f t="shared" si="31"/>
        <v>0</v>
      </c>
      <c r="AV84" s="7"/>
      <c r="AW84" s="7"/>
      <c r="AX84" s="41">
        <f t="shared" si="32"/>
        <v>0</v>
      </c>
      <c r="AY84" s="7"/>
      <c r="AZ84" s="7"/>
      <c r="BA84" s="41">
        <f t="shared" si="33"/>
        <v>0</v>
      </c>
      <c r="BB84" s="7"/>
      <c r="BC84" s="7"/>
      <c r="BD84" s="41">
        <f t="shared" si="34"/>
        <v>0</v>
      </c>
      <c r="BE84" s="7"/>
      <c r="BF84" s="7"/>
      <c r="BG84" s="41">
        <f t="shared" si="35"/>
        <v>0</v>
      </c>
      <c r="BH84" s="1"/>
    </row>
    <row r="85" spans="1:60" ht="36" x14ac:dyDescent="0.25">
      <c r="A85" s="2"/>
      <c r="B85" s="2"/>
      <c r="C85" s="2">
        <v>7950</v>
      </c>
      <c r="D85" s="2"/>
      <c r="E85" s="4" t="s">
        <v>258</v>
      </c>
      <c r="F85" s="3">
        <v>1282000000</v>
      </c>
      <c r="G85" s="3">
        <v>1282000000</v>
      </c>
      <c r="H85" s="41">
        <f t="shared" si="18"/>
        <v>0</v>
      </c>
      <c r="I85" s="3">
        <v>0</v>
      </c>
      <c r="J85" s="3">
        <v>0</v>
      </c>
      <c r="K85" s="41">
        <f t="shared" si="19"/>
        <v>0</v>
      </c>
      <c r="L85" s="3">
        <v>1282000000</v>
      </c>
      <c r="M85" s="3">
        <v>1282000000</v>
      </c>
      <c r="N85" s="41">
        <f t="shared" si="20"/>
        <v>0</v>
      </c>
      <c r="O85" s="3"/>
      <c r="P85" s="3">
        <v>0</v>
      </c>
      <c r="Q85" s="41">
        <f t="shared" si="21"/>
        <v>0</v>
      </c>
      <c r="R85" s="3">
        <v>0</v>
      </c>
      <c r="S85" s="3">
        <v>0</v>
      </c>
      <c r="T85" s="41">
        <f t="shared" si="22"/>
        <v>0</v>
      </c>
      <c r="U85" s="3">
        <v>0</v>
      </c>
      <c r="V85" s="3">
        <v>0</v>
      </c>
      <c r="W85" s="41">
        <f t="shared" si="23"/>
        <v>0</v>
      </c>
      <c r="X85" s="3"/>
      <c r="Y85" s="3"/>
      <c r="Z85" s="41">
        <f t="shared" si="24"/>
        <v>0</v>
      </c>
      <c r="AA85" s="62"/>
      <c r="AB85" s="62"/>
      <c r="AC85" s="41">
        <f t="shared" si="25"/>
        <v>0</v>
      </c>
      <c r="AD85" s="3"/>
      <c r="AE85" s="3"/>
      <c r="AF85" s="41">
        <f t="shared" si="26"/>
        <v>0</v>
      </c>
      <c r="AG85" s="3"/>
      <c r="AH85" s="3"/>
      <c r="AI85" s="41">
        <f t="shared" si="27"/>
        <v>0</v>
      </c>
      <c r="AJ85" s="3"/>
      <c r="AK85" s="3"/>
      <c r="AL85" s="41">
        <f t="shared" si="28"/>
        <v>0</v>
      </c>
      <c r="AM85" s="3"/>
      <c r="AN85" s="3"/>
      <c r="AO85" s="41">
        <f t="shared" si="29"/>
        <v>0</v>
      </c>
      <c r="AP85" s="3"/>
      <c r="AQ85" s="3"/>
      <c r="AR85" s="41">
        <f t="shared" si="30"/>
        <v>0</v>
      </c>
      <c r="AS85" s="3"/>
      <c r="AT85" s="3"/>
      <c r="AU85" s="41">
        <f t="shared" si="31"/>
        <v>0</v>
      </c>
      <c r="AV85" s="3"/>
      <c r="AW85" s="3"/>
      <c r="AX85" s="41">
        <f t="shared" si="32"/>
        <v>0</v>
      </c>
      <c r="AY85" s="3">
        <v>1282000000</v>
      </c>
      <c r="AZ85" s="3">
        <v>1282000000</v>
      </c>
      <c r="BA85" s="41">
        <f t="shared" si="33"/>
        <v>0</v>
      </c>
      <c r="BB85" s="3">
        <v>1282000000</v>
      </c>
      <c r="BC85" s="3">
        <v>1282000000</v>
      </c>
      <c r="BD85" s="41">
        <f t="shared" si="34"/>
        <v>0</v>
      </c>
      <c r="BE85" s="3"/>
      <c r="BF85" s="3"/>
      <c r="BG85" s="41">
        <f t="shared" si="35"/>
        <v>0</v>
      </c>
    </row>
    <row r="86" spans="1:60" ht="24" x14ac:dyDescent="0.25">
      <c r="A86" s="2"/>
      <c r="B86" s="2"/>
      <c r="C86" s="2"/>
      <c r="D86" s="5">
        <v>7951</v>
      </c>
      <c r="E86" s="6" t="s">
        <v>259</v>
      </c>
      <c r="F86" s="7">
        <v>840000000</v>
      </c>
      <c r="G86" s="7">
        <v>840000000</v>
      </c>
      <c r="H86" s="41">
        <f t="shared" si="18"/>
        <v>0</v>
      </c>
      <c r="I86" s="7">
        <v>0</v>
      </c>
      <c r="J86" s="7">
        <v>0</v>
      </c>
      <c r="K86" s="41">
        <f t="shared" si="19"/>
        <v>0</v>
      </c>
      <c r="L86" s="7">
        <v>840000000</v>
      </c>
      <c r="M86" s="7">
        <v>840000000</v>
      </c>
      <c r="N86" s="41">
        <f t="shared" si="20"/>
        <v>0</v>
      </c>
      <c r="O86" s="7"/>
      <c r="P86" s="7">
        <v>0</v>
      </c>
      <c r="Q86" s="41">
        <f t="shared" si="21"/>
        <v>0</v>
      </c>
      <c r="R86" s="3">
        <v>0</v>
      </c>
      <c r="S86" s="3">
        <v>0</v>
      </c>
      <c r="T86" s="41">
        <f t="shared" si="22"/>
        <v>0</v>
      </c>
      <c r="U86" s="3"/>
      <c r="V86" s="3"/>
      <c r="W86" s="41">
        <f t="shared" si="23"/>
        <v>0</v>
      </c>
      <c r="X86" s="3"/>
      <c r="Y86" s="3"/>
      <c r="Z86" s="41">
        <f t="shared" si="24"/>
        <v>0</v>
      </c>
      <c r="AA86" s="62"/>
      <c r="AB86" s="62"/>
      <c r="AC86" s="41">
        <f t="shared" si="25"/>
        <v>0</v>
      </c>
      <c r="AD86" s="3"/>
      <c r="AE86" s="3"/>
      <c r="AF86" s="41">
        <f t="shared" si="26"/>
        <v>0</v>
      </c>
      <c r="AG86" s="3"/>
      <c r="AH86" s="3"/>
      <c r="AI86" s="41">
        <f t="shared" si="27"/>
        <v>0</v>
      </c>
      <c r="AJ86" s="3"/>
      <c r="AK86" s="3"/>
      <c r="AL86" s="41">
        <f t="shared" si="28"/>
        <v>0</v>
      </c>
      <c r="AM86" s="3"/>
      <c r="AN86" s="3"/>
      <c r="AO86" s="41">
        <f t="shared" si="29"/>
        <v>0</v>
      </c>
      <c r="AP86" s="3"/>
      <c r="AQ86" s="3"/>
      <c r="AR86" s="41">
        <f t="shared" si="30"/>
        <v>0</v>
      </c>
      <c r="AS86" s="3"/>
      <c r="AT86" s="3"/>
      <c r="AU86" s="41">
        <f t="shared" si="31"/>
        <v>0</v>
      </c>
      <c r="AV86" s="3"/>
      <c r="AW86" s="3"/>
      <c r="AX86" s="41">
        <f t="shared" si="32"/>
        <v>0</v>
      </c>
      <c r="AY86" s="7">
        <v>840000000</v>
      </c>
      <c r="AZ86" s="7">
        <v>840000000</v>
      </c>
      <c r="BA86" s="41">
        <f t="shared" si="33"/>
        <v>0</v>
      </c>
      <c r="BB86" s="7">
        <v>840000000</v>
      </c>
      <c r="BC86" s="7">
        <v>840000000</v>
      </c>
      <c r="BD86" s="41">
        <f t="shared" si="34"/>
        <v>0</v>
      </c>
      <c r="BE86" s="3"/>
      <c r="BF86" s="3"/>
      <c r="BG86" s="41">
        <f t="shared" si="35"/>
        <v>0</v>
      </c>
    </row>
    <row r="87" spans="1:60" ht="18" customHeight="1" x14ac:dyDescent="0.25">
      <c r="A87" s="2"/>
      <c r="B87" s="2"/>
      <c r="C87" s="2"/>
      <c r="D87" s="5">
        <v>7952</v>
      </c>
      <c r="E87" s="6" t="s">
        <v>260</v>
      </c>
      <c r="F87" s="7">
        <v>120000000</v>
      </c>
      <c r="G87" s="7">
        <v>120000000</v>
      </c>
      <c r="H87" s="41">
        <f t="shared" si="18"/>
        <v>0</v>
      </c>
      <c r="I87" s="7">
        <v>0</v>
      </c>
      <c r="J87" s="7">
        <v>0</v>
      </c>
      <c r="K87" s="41">
        <f t="shared" si="19"/>
        <v>0</v>
      </c>
      <c r="L87" s="7">
        <v>120000000</v>
      </c>
      <c r="M87" s="7">
        <v>120000000</v>
      </c>
      <c r="N87" s="41">
        <f t="shared" si="20"/>
        <v>0</v>
      </c>
      <c r="O87" s="7"/>
      <c r="P87" s="7">
        <v>0</v>
      </c>
      <c r="Q87" s="41">
        <f t="shared" si="21"/>
        <v>0</v>
      </c>
      <c r="R87" s="3">
        <v>0</v>
      </c>
      <c r="S87" s="3">
        <v>0</v>
      </c>
      <c r="T87" s="41">
        <f t="shared" si="22"/>
        <v>0</v>
      </c>
      <c r="U87" s="3"/>
      <c r="V87" s="3"/>
      <c r="W87" s="41">
        <f t="shared" si="23"/>
        <v>0</v>
      </c>
      <c r="X87" s="3"/>
      <c r="Y87" s="3"/>
      <c r="Z87" s="41">
        <f t="shared" si="24"/>
        <v>0</v>
      </c>
      <c r="AA87" s="62"/>
      <c r="AB87" s="62"/>
      <c r="AC87" s="41">
        <f t="shared" si="25"/>
        <v>0</v>
      </c>
      <c r="AD87" s="3"/>
      <c r="AE87" s="3"/>
      <c r="AF87" s="41">
        <f t="shared" si="26"/>
        <v>0</v>
      </c>
      <c r="AG87" s="3"/>
      <c r="AH87" s="3"/>
      <c r="AI87" s="41">
        <f t="shared" si="27"/>
        <v>0</v>
      </c>
      <c r="AJ87" s="3"/>
      <c r="AK87" s="3"/>
      <c r="AL87" s="41">
        <f t="shared" si="28"/>
        <v>0</v>
      </c>
      <c r="AM87" s="3"/>
      <c r="AN87" s="3"/>
      <c r="AO87" s="41">
        <f t="shared" si="29"/>
        <v>0</v>
      </c>
      <c r="AP87" s="3"/>
      <c r="AQ87" s="3"/>
      <c r="AR87" s="41">
        <f t="shared" si="30"/>
        <v>0</v>
      </c>
      <c r="AS87" s="3"/>
      <c r="AT87" s="3"/>
      <c r="AU87" s="41">
        <f t="shared" si="31"/>
        <v>0</v>
      </c>
      <c r="AV87" s="3"/>
      <c r="AW87" s="3"/>
      <c r="AX87" s="41">
        <f t="shared" si="32"/>
        <v>0</v>
      </c>
      <c r="AY87" s="7">
        <v>120000000</v>
      </c>
      <c r="AZ87" s="7">
        <v>120000000</v>
      </c>
      <c r="BA87" s="41">
        <f t="shared" si="33"/>
        <v>0</v>
      </c>
      <c r="BB87" s="7">
        <v>120000000</v>
      </c>
      <c r="BC87" s="7">
        <v>120000000</v>
      </c>
      <c r="BD87" s="41">
        <f t="shared" si="34"/>
        <v>0</v>
      </c>
      <c r="BE87" s="3"/>
      <c r="BF87" s="3"/>
      <c r="BG87" s="41">
        <f t="shared" si="35"/>
        <v>0</v>
      </c>
    </row>
    <row r="88" spans="1:60" ht="18" customHeight="1" x14ac:dyDescent="0.25">
      <c r="A88" s="2"/>
      <c r="B88" s="2"/>
      <c r="C88" s="2"/>
      <c r="D88" s="5">
        <v>7954</v>
      </c>
      <c r="E88" s="6" t="s">
        <v>261</v>
      </c>
      <c r="F88" s="7">
        <v>320000000</v>
      </c>
      <c r="G88" s="7">
        <v>320000000</v>
      </c>
      <c r="H88" s="41">
        <f t="shared" si="18"/>
        <v>0</v>
      </c>
      <c r="I88" s="7">
        <v>0</v>
      </c>
      <c r="J88" s="7">
        <v>0</v>
      </c>
      <c r="K88" s="41">
        <f t="shared" si="19"/>
        <v>0</v>
      </c>
      <c r="L88" s="7">
        <v>320000000</v>
      </c>
      <c r="M88" s="7">
        <v>320000000</v>
      </c>
      <c r="N88" s="41">
        <f t="shared" si="20"/>
        <v>0</v>
      </c>
      <c r="O88" s="7"/>
      <c r="P88" s="7">
        <v>0</v>
      </c>
      <c r="Q88" s="41">
        <f t="shared" si="21"/>
        <v>0</v>
      </c>
      <c r="R88" s="3">
        <v>0</v>
      </c>
      <c r="S88" s="3">
        <v>0</v>
      </c>
      <c r="T88" s="41">
        <f t="shared" si="22"/>
        <v>0</v>
      </c>
      <c r="U88" s="3"/>
      <c r="V88" s="3"/>
      <c r="W88" s="41">
        <f t="shared" si="23"/>
        <v>0</v>
      </c>
      <c r="X88" s="3"/>
      <c r="Y88" s="3"/>
      <c r="Z88" s="41">
        <f t="shared" si="24"/>
        <v>0</v>
      </c>
      <c r="AA88" s="62"/>
      <c r="AB88" s="62"/>
      <c r="AC88" s="41">
        <f t="shared" si="25"/>
        <v>0</v>
      </c>
      <c r="AD88" s="3"/>
      <c r="AE88" s="3"/>
      <c r="AF88" s="41">
        <f t="shared" si="26"/>
        <v>0</v>
      </c>
      <c r="AG88" s="3"/>
      <c r="AH88" s="3"/>
      <c r="AI88" s="41">
        <f t="shared" si="27"/>
        <v>0</v>
      </c>
      <c r="AJ88" s="3"/>
      <c r="AK88" s="3"/>
      <c r="AL88" s="41">
        <f t="shared" si="28"/>
        <v>0</v>
      </c>
      <c r="AM88" s="3"/>
      <c r="AN88" s="3"/>
      <c r="AO88" s="41">
        <f t="shared" si="29"/>
        <v>0</v>
      </c>
      <c r="AP88" s="3"/>
      <c r="AQ88" s="3"/>
      <c r="AR88" s="41">
        <f t="shared" si="30"/>
        <v>0</v>
      </c>
      <c r="AS88" s="3"/>
      <c r="AT88" s="3"/>
      <c r="AU88" s="41">
        <f t="shared" si="31"/>
        <v>0</v>
      </c>
      <c r="AV88" s="3"/>
      <c r="AW88" s="3"/>
      <c r="AX88" s="41">
        <f t="shared" si="32"/>
        <v>0</v>
      </c>
      <c r="AY88" s="7">
        <v>320000000</v>
      </c>
      <c r="AZ88" s="7">
        <v>320000000</v>
      </c>
      <c r="BA88" s="41">
        <f t="shared" si="33"/>
        <v>0</v>
      </c>
      <c r="BB88" s="7">
        <v>320000000</v>
      </c>
      <c r="BC88" s="7">
        <v>320000000</v>
      </c>
      <c r="BD88" s="41">
        <f t="shared" si="34"/>
        <v>0</v>
      </c>
      <c r="BE88" s="3"/>
      <c r="BF88" s="3"/>
      <c r="BG88" s="41">
        <f t="shared" si="35"/>
        <v>0</v>
      </c>
    </row>
    <row r="89" spans="1:60" ht="18" customHeight="1" x14ac:dyDescent="0.25">
      <c r="A89" s="2"/>
      <c r="B89" s="2"/>
      <c r="C89" s="2"/>
      <c r="D89" s="5">
        <v>7999</v>
      </c>
      <c r="E89" s="6" t="s">
        <v>262</v>
      </c>
      <c r="F89" s="7">
        <v>2000000</v>
      </c>
      <c r="G89" s="7">
        <v>2000000</v>
      </c>
      <c r="H89" s="41">
        <f t="shared" si="18"/>
        <v>0</v>
      </c>
      <c r="I89" s="7">
        <v>0</v>
      </c>
      <c r="J89" s="7">
        <v>0</v>
      </c>
      <c r="K89" s="41">
        <f t="shared" si="19"/>
        <v>0</v>
      </c>
      <c r="L89" s="7">
        <v>2000000</v>
      </c>
      <c r="M89" s="7">
        <v>2000000</v>
      </c>
      <c r="N89" s="41">
        <f t="shared" si="20"/>
        <v>0</v>
      </c>
      <c r="O89" s="7"/>
      <c r="P89" s="7">
        <v>0</v>
      </c>
      <c r="Q89" s="41">
        <f t="shared" si="21"/>
        <v>0</v>
      </c>
      <c r="R89" s="3">
        <v>0</v>
      </c>
      <c r="S89" s="3">
        <v>0</v>
      </c>
      <c r="T89" s="41">
        <f t="shared" si="22"/>
        <v>0</v>
      </c>
      <c r="U89" s="3"/>
      <c r="V89" s="3"/>
      <c r="W89" s="41">
        <f t="shared" si="23"/>
        <v>0</v>
      </c>
      <c r="X89" s="3"/>
      <c r="Y89" s="3"/>
      <c r="Z89" s="41">
        <f t="shared" si="24"/>
        <v>0</v>
      </c>
      <c r="AA89" s="62"/>
      <c r="AB89" s="62"/>
      <c r="AC89" s="41">
        <f t="shared" si="25"/>
        <v>0</v>
      </c>
      <c r="AD89" s="3"/>
      <c r="AE89" s="3"/>
      <c r="AF89" s="41">
        <f t="shared" si="26"/>
        <v>0</v>
      </c>
      <c r="AG89" s="3"/>
      <c r="AH89" s="3"/>
      <c r="AI89" s="41">
        <f t="shared" si="27"/>
        <v>0</v>
      </c>
      <c r="AJ89" s="3"/>
      <c r="AK89" s="3"/>
      <c r="AL89" s="41">
        <f t="shared" si="28"/>
        <v>0</v>
      </c>
      <c r="AM89" s="3"/>
      <c r="AN89" s="3"/>
      <c r="AO89" s="41">
        <f t="shared" si="29"/>
        <v>0</v>
      </c>
      <c r="AP89" s="3"/>
      <c r="AQ89" s="3"/>
      <c r="AR89" s="41">
        <f t="shared" si="30"/>
        <v>0</v>
      </c>
      <c r="AS89" s="3"/>
      <c r="AT89" s="3"/>
      <c r="AU89" s="41">
        <f t="shared" si="31"/>
        <v>0</v>
      </c>
      <c r="AV89" s="3"/>
      <c r="AW89" s="3"/>
      <c r="AX89" s="41">
        <f t="shared" si="32"/>
        <v>0</v>
      </c>
      <c r="AY89" s="7">
        <v>2000000</v>
      </c>
      <c r="AZ89" s="7">
        <v>2000000</v>
      </c>
      <c r="BA89" s="41">
        <f t="shared" si="33"/>
        <v>0</v>
      </c>
      <c r="BB89" s="7">
        <v>2000000</v>
      </c>
      <c r="BC89" s="7">
        <v>2000000</v>
      </c>
      <c r="BD89" s="41">
        <f t="shared" si="34"/>
        <v>0</v>
      </c>
      <c r="BE89" s="3"/>
      <c r="BF89" s="3"/>
      <c r="BG89" s="41">
        <f t="shared" si="35"/>
        <v>0</v>
      </c>
    </row>
    <row r="90" spans="1:60" s="37" customFormat="1" ht="18" customHeight="1" x14ac:dyDescent="0.25">
      <c r="A90" s="38" t="s">
        <v>241</v>
      </c>
      <c r="B90" s="38" t="s">
        <v>235</v>
      </c>
      <c r="C90" s="39"/>
      <c r="D90" s="39"/>
      <c r="E90" s="39" t="s">
        <v>242</v>
      </c>
      <c r="F90" s="40">
        <v>2812000000</v>
      </c>
      <c r="G90" s="40">
        <v>2812000000</v>
      </c>
      <c r="H90" s="41">
        <f t="shared" si="18"/>
        <v>0</v>
      </c>
      <c r="I90" s="40">
        <v>2812000000</v>
      </c>
      <c r="J90" s="40">
        <v>2812000000</v>
      </c>
      <c r="K90" s="41">
        <f t="shared" si="19"/>
        <v>0</v>
      </c>
      <c r="L90" s="40">
        <v>0</v>
      </c>
      <c r="M90" s="40">
        <v>0</v>
      </c>
      <c r="N90" s="41">
        <f t="shared" si="20"/>
        <v>0</v>
      </c>
      <c r="O90" s="40"/>
      <c r="P90" s="40">
        <v>0</v>
      </c>
      <c r="Q90" s="41">
        <f t="shared" si="21"/>
        <v>0</v>
      </c>
      <c r="R90" s="62">
        <v>0</v>
      </c>
      <c r="S90" s="62">
        <v>0</v>
      </c>
      <c r="T90" s="41">
        <f t="shared" si="22"/>
        <v>0</v>
      </c>
      <c r="U90" s="62">
        <v>0</v>
      </c>
      <c r="V90" s="62">
        <v>0</v>
      </c>
      <c r="W90" s="41">
        <f t="shared" si="23"/>
        <v>0</v>
      </c>
      <c r="X90" s="40"/>
      <c r="Y90" s="40"/>
      <c r="Z90" s="41">
        <f t="shared" si="24"/>
        <v>0</v>
      </c>
      <c r="AA90" s="62"/>
      <c r="AB90" s="62"/>
      <c r="AC90" s="41">
        <f t="shared" si="25"/>
        <v>0</v>
      </c>
      <c r="AD90" s="40">
        <v>2812000000</v>
      </c>
      <c r="AE90" s="40">
        <v>2812000000</v>
      </c>
      <c r="AF90" s="41">
        <f t="shared" si="26"/>
        <v>0</v>
      </c>
      <c r="AG90" s="40">
        <v>2812000000</v>
      </c>
      <c r="AH90" s="40">
        <v>2812000000</v>
      </c>
      <c r="AI90" s="41">
        <f t="shared" si="27"/>
        <v>0</v>
      </c>
      <c r="AJ90" s="40"/>
      <c r="AK90" s="40"/>
      <c r="AL90" s="41">
        <f t="shared" si="28"/>
        <v>0</v>
      </c>
      <c r="AM90" s="40"/>
      <c r="AN90" s="40"/>
      <c r="AO90" s="41">
        <f t="shared" si="29"/>
        <v>0</v>
      </c>
      <c r="AP90" s="40"/>
      <c r="AQ90" s="40"/>
      <c r="AR90" s="41">
        <f t="shared" si="30"/>
        <v>0</v>
      </c>
      <c r="AS90" s="40"/>
      <c r="AT90" s="40"/>
      <c r="AU90" s="41">
        <f t="shared" si="31"/>
        <v>0</v>
      </c>
      <c r="AV90" s="40"/>
      <c r="AW90" s="40"/>
      <c r="AX90" s="41">
        <f t="shared" si="32"/>
        <v>0</v>
      </c>
      <c r="AY90" s="40"/>
      <c r="AZ90" s="40"/>
      <c r="BA90" s="41">
        <f t="shared" si="33"/>
        <v>0</v>
      </c>
      <c r="BB90" s="40"/>
      <c r="BC90" s="40"/>
      <c r="BD90" s="41">
        <f t="shared" si="34"/>
        <v>0</v>
      </c>
      <c r="BE90" s="40"/>
      <c r="BF90" s="40"/>
      <c r="BG90" s="41">
        <f t="shared" si="35"/>
        <v>0</v>
      </c>
    </row>
    <row r="91" spans="1:60" ht="18" customHeight="1" x14ac:dyDescent="0.25">
      <c r="A91" s="2"/>
      <c r="B91" s="2"/>
      <c r="C91" s="2">
        <v>6000</v>
      </c>
      <c r="D91" s="2"/>
      <c r="E91" s="4" t="s">
        <v>73</v>
      </c>
      <c r="F91" s="3">
        <v>1240316972</v>
      </c>
      <c r="G91" s="3">
        <v>1240316972</v>
      </c>
      <c r="H91" s="41">
        <f t="shared" si="18"/>
        <v>0</v>
      </c>
      <c r="I91" s="3">
        <v>1240316972</v>
      </c>
      <c r="J91" s="3">
        <v>1240316972</v>
      </c>
      <c r="K91" s="41">
        <f t="shared" si="19"/>
        <v>0</v>
      </c>
      <c r="L91" s="3">
        <v>0</v>
      </c>
      <c r="M91" s="3">
        <v>0</v>
      </c>
      <c r="N91" s="41">
        <f t="shared" si="20"/>
        <v>0</v>
      </c>
      <c r="O91" s="3"/>
      <c r="P91" s="3">
        <v>0</v>
      </c>
      <c r="Q91" s="41">
        <f t="shared" si="21"/>
        <v>0</v>
      </c>
      <c r="R91" s="3">
        <v>0</v>
      </c>
      <c r="S91" s="3">
        <v>0</v>
      </c>
      <c r="T91" s="41">
        <f t="shared" si="22"/>
        <v>0</v>
      </c>
      <c r="U91" s="3"/>
      <c r="V91" s="3"/>
      <c r="W91" s="41">
        <f t="shared" si="23"/>
        <v>0</v>
      </c>
      <c r="X91" s="3"/>
      <c r="Y91" s="3"/>
      <c r="Z91" s="41">
        <f t="shared" si="24"/>
        <v>0</v>
      </c>
      <c r="AA91" s="62"/>
      <c r="AB91" s="62"/>
      <c r="AC91" s="41">
        <f t="shared" si="25"/>
        <v>0</v>
      </c>
      <c r="AD91" s="124">
        <v>1240316972</v>
      </c>
      <c r="AE91" s="124">
        <v>1240316972</v>
      </c>
      <c r="AF91" s="41">
        <f t="shared" si="26"/>
        <v>0</v>
      </c>
      <c r="AG91" s="3">
        <v>1240316972</v>
      </c>
      <c r="AH91" s="3">
        <v>1240316972</v>
      </c>
      <c r="AI91" s="41">
        <f t="shared" si="27"/>
        <v>0</v>
      </c>
      <c r="AJ91" s="3"/>
      <c r="AK91" s="3"/>
      <c r="AL91" s="41">
        <f t="shared" si="28"/>
        <v>0</v>
      </c>
      <c r="AM91" s="66"/>
      <c r="AN91" s="66"/>
      <c r="AO91" s="41">
        <f t="shared" si="29"/>
        <v>0</v>
      </c>
      <c r="AP91" s="3"/>
      <c r="AQ91" s="3"/>
      <c r="AR91" s="41">
        <f t="shared" si="30"/>
        <v>0</v>
      </c>
      <c r="AS91" s="3"/>
      <c r="AT91" s="3"/>
      <c r="AU91" s="41">
        <f t="shared" si="31"/>
        <v>0</v>
      </c>
      <c r="AV91" s="3"/>
      <c r="AW91" s="3"/>
      <c r="AX91" s="41">
        <f t="shared" si="32"/>
        <v>0</v>
      </c>
      <c r="AY91" s="3"/>
      <c r="AZ91" s="3"/>
      <c r="BA91" s="41">
        <f t="shared" si="33"/>
        <v>0</v>
      </c>
      <c r="BB91" s="3"/>
      <c r="BC91" s="3"/>
      <c r="BD91" s="41">
        <f t="shared" si="34"/>
        <v>0</v>
      </c>
      <c r="BE91" s="3"/>
      <c r="BF91" s="3"/>
      <c r="BG91" s="41">
        <f t="shared" si="35"/>
        <v>0</v>
      </c>
    </row>
    <row r="92" spans="1:60" ht="18" customHeight="1" x14ac:dyDescent="0.25">
      <c r="A92" s="5"/>
      <c r="B92" s="5"/>
      <c r="C92" s="5"/>
      <c r="D92" s="5">
        <v>6001</v>
      </c>
      <c r="E92" s="6" t="s">
        <v>74</v>
      </c>
      <c r="F92" s="7">
        <v>1240316972</v>
      </c>
      <c r="G92" s="7">
        <v>1240316972</v>
      </c>
      <c r="H92" s="41">
        <f t="shared" si="18"/>
        <v>0</v>
      </c>
      <c r="I92" s="7">
        <v>1240316972</v>
      </c>
      <c r="J92" s="7">
        <v>1240316972</v>
      </c>
      <c r="K92" s="41">
        <f t="shared" si="19"/>
        <v>0</v>
      </c>
      <c r="L92" s="7">
        <v>0</v>
      </c>
      <c r="M92" s="7">
        <v>0</v>
      </c>
      <c r="N92" s="41">
        <f t="shared" si="20"/>
        <v>0</v>
      </c>
      <c r="O92" s="7"/>
      <c r="P92" s="7">
        <v>0</v>
      </c>
      <c r="Q92" s="41">
        <f t="shared" si="21"/>
        <v>0</v>
      </c>
      <c r="R92" s="7">
        <v>0</v>
      </c>
      <c r="S92" s="7">
        <v>0</v>
      </c>
      <c r="T92" s="41">
        <f t="shared" si="22"/>
        <v>0</v>
      </c>
      <c r="U92" s="7"/>
      <c r="V92" s="7"/>
      <c r="W92" s="41">
        <f t="shared" si="23"/>
        <v>0</v>
      </c>
      <c r="X92" s="7"/>
      <c r="Y92" s="7"/>
      <c r="Z92" s="41">
        <f t="shared" si="24"/>
        <v>0</v>
      </c>
      <c r="AA92" s="62"/>
      <c r="AB92" s="62"/>
      <c r="AC92" s="41">
        <f t="shared" si="25"/>
        <v>0</v>
      </c>
      <c r="AD92" s="125">
        <v>1240316972</v>
      </c>
      <c r="AE92" s="125">
        <v>1240316972</v>
      </c>
      <c r="AF92" s="41">
        <f t="shared" si="26"/>
        <v>0</v>
      </c>
      <c r="AG92" s="7">
        <v>1240316972</v>
      </c>
      <c r="AH92" s="7">
        <v>1240316972</v>
      </c>
      <c r="AI92" s="41">
        <f t="shared" si="27"/>
        <v>0</v>
      </c>
      <c r="AJ92" s="7"/>
      <c r="AK92" s="7"/>
      <c r="AL92" s="41">
        <f t="shared" si="28"/>
        <v>0</v>
      </c>
      <c r="AM92" s="66"/>
      <c r="AN92" s="66"/>
      <c r="AO92" s="41">
        <f t="shared" si="29"/>
        <v>0</v>
      </c>
      <c r="AP92" s="7"/>
      <c r="AQ92" s="7"/>
      <c r="AR92" s="41">
        <f t="shared" si="30"/>
        <v>0</v>
      </c>
      <c r="AS92" s="7"/>
      <c r="AT92" s="7"/>
      <c r="AU92" s="41">
        <f t="shared" si="31"/>
        <v>0</v>
      </c>
      <c r="AV92" s="7"/>
      <c r="AW92" s="7"/>
      <c r="AX92" s="41">
        <f t="shared" si="32"/>
        <v>0</v>
      </c>
      <c r="AY92" s="7"/>
      <c r="AZ92" s="7"/>
      <c r="BA92" s="41">
        <f t="shared" si="33"/>
        <v>0</v>
      </c>
      <c r="BB92" s="7"/>
      <c r="BC92" s="7"/>
      <c r="BD92" s="41">
        <f t="shared" si="34"/>
        <v>0</v>
      </c>
      <c r="BE92" s="7"/>
      <c r="BF92" s="7"/>
      <c r="BG92" s="41">
        <f t="shared" si="35"/>
        <v>0</v>
      </c>
    </row>
    <row r="93" spans="1:60" ht="24" x14ac:dyDescent="0.25">
      <c r="A93" s="2"/>
      <c r="B93" s="2"/>
      <c r="C93" s="2">
        <v>6050</v>
      </c>
      <c r="D93" s="2"/>
      <c r="E93" s="4" t="s">
        <v>75</v>
      </c>
      <c r="F93" s="3">
        <v>117860612</v>
      </c>
      <c r="G93" s="3">
        <v>117860612</v>
      </c>
      <c r="H93" s="41">
        <f t="shared" si="18"/>
        <v>0</v>
      </c>
      <c r="I93" s="3">
        <v>117860612</v>
      </c>
      <c r="J93" s="3">
        <v>117860612</v>
      </c>
      <c r="K93" s="41">
        <f t="shared" si="19"/>
        <v>0</v>
      </c>
      <c r="L93" s="3">
        <v>0</v>
      </c>
      <c r="M93" s="3">
        <v>0</v>
      </c>
      <c r="N93" s="41">
        <f t="shared" si="20"/>
        <v>0</v>
      </c>
      <c r="O93" s="3"/>
      <c r="P93" s="3">
        <v>0</v>
      </c>
      <c r="Q93" s="41">
        <f t="shared" si="21"/>
        <v>0</v>
      </c>
      <c r="R93" s="3">
        <v>0</v>
      </c>
      <c r="S93" s="3">
        <v>0</v>
      </c>
      <c r="T93" s="41">
        <f t="shared" si="22"/>
        <v>0</v>
      </c>
      <c r="U93" s="3"/>
      <c r="V93" s="3"/>
      <c r="W93" s="41">
        <f t="shared" si="23"/>
        <v>0</v>
      </c>
      <c r="X93" s="3"/>
      <c r="Y93" s="3"/>
      <c r="Z93" s="41">
        <f t="shared" si="24"/>
        <v>0</v>
      </c>
      <c r="AA93" s="62"/>
      <c r="AB93" s="62"/>
      <c r="AC93" s="41">
        <f t="shared" si="25"/>
        <v>0</v>
      </c>
      <c r="AD93" s="124">
        <v>117860612</v>
      </c>
      <c r="AE93" s="124">
        <v>117860612</v>
      </c>
      <c r="AF93" s="41">
        <f t="shared" si="26"/>
        <v>0</v>
      </c>
      <c r="AG93" s="3">
        <v>117860612</v>
      </c>
      <c r="AH93" s="3">
        <v>117860612</v>
      </c>
      <c r="AI93" s="41">
        <f t="shared" si="27"/>
        <v>0</v>
      </c>
      <c r="AJ93" s="3"/>
      <c r="AK93" s="3"/>
      <c r="AL93" s="41">
        <f t="shared" si="28"/>
        <v>0</v>
      </c>
      <c r="AM93" s="66"/>
      <c r="AN93" s="66"/>
      <c r="AO93" s="41">
        <f t="shared" si="29"/>
        <v>0</v>
      </c>
      <c r="AP93" s="3"/>
      <c r="AQ93" s="3"/>
      <c r="AR93" s="41">
        <f t="shared" si="30"/>
        <v>0</v>
      </c>
      <c r="AS93" s="3"/>
      <c r="AT93" s="3"/>
      <c r="AU93" s="41">
        <f t="shared" si="31"/>
        <v>0</v>
      </c>
      <c r="AV93" s="3"/>
      <c r="AW93" s="3"/>
      <c r="AX93" s="41">
        <f t="shared" si="32"/>
        <v>0</v>
      </c>
      <c r="AY93" s="3"/>
      <c r="AZ93" s="3"/>
      <c r="BA93" s="41">
        <f t="shared" si="33"/>
        <v>0</v>
      </c>
      <c r="BB93" s="3"/>
      <c r="BC93" s="3"/>
      <c r="BD93" s="41">
        <f t="shared" si="34"/>
        <v>0</v>
      </c>
      <c r="BE93" s="3"/>
      <c r="BF93" s="3"/>
      <c r="BG93" s="41">
        <f t="shared" si="35"/>
        <v>0</v>
      </c>
    </row>
    <row r="94" spans="1:60" ht="24" x14ac:dyDescent="0.25">
      <c r="A94" s="5"/>
      <c r="B94" s="5"/>
      <c r="C94" s="5"/>
      <c r="D94" s="5">
        <v>6051</v>
      </c>
      <c r="E94" s="6" t="s">
        <v>75</v>
      </c>
      <c r="F94" s="7">
        <v>117860612</v>
      </c>
      <c r="G94" s="7">
        <v>117860612</v>
      </c>
      <c r="H94" s="41">
        <f t="shared" si="18"/>
        <v>0</v>
      </c>
      <c r="I94" s="7">
        <v>117860612</v>
      </c>
      <c r="J94" s="7">
        <v>117860612</v>
      </c>
      <c r="K94" s="41">
        <f t="shared" si="19"/>
        <v>0</v>
      </c>
      <c r="L94" s="7">
        <v>0</v>
      </c>
      <c r="M94" s="7">
        <v>0</v>
      </c>
      <c r="N94" s="41">
        <f t="shared" si="20"/>
        <v>0</v>
      </c>
      <c r="O94" s="7"/>
      <c r="P94" s="7">
        <v>0</v>
      </c>
      <c r="Q94" s="41">
        <f t="shared" si="21"/>
        <v>0</v>
      </c>
      <c r="R94" s="7">
        <v>0</v>
      </c>
      <c r="S94" s="7">
        <v>0</v>
      </c>
      <c r="T94" s="41">
        <f t="shared" si="22"/>
        <v>0</v>
      </c>
      <c r="U94" s="7"/>
      <c r="V94" s="7"/>
      <c r="W94" s="41">
        <f t="shared" si="23"/>
        <v>0</v>
      </c>
      <c r="X94" s="7"/>
      <c r="Y94" s="7"/>
      <c r="Z94" s="41">
        <f t="shared" si="24"/>
        <v>0</v>
      </c>
      <c r="AA94" s="67"/>
      <c r="AB94" s="67"/>
      <c r="AC94" s="41">
        <f t="shared" si="25"/>
        <v>0</v>
      </c>
      <c r="AD94" s="125">
        <v>117860612</v>
      </c>
      <c r="AE94" s="125">
        <v>117860612</v>
      </c>
      <c r="AF94" s="41">
        <f t="shared" si="26"/>
        <v>0</v>
      </c>
      <c r="AG94" s="7">
        <v>117860612</v>
      </c>
      <c r="AH94" s="7">
        <v>117860612</v>
      </c>
      <c r="AI94" s="41">
        <f t="shared" si="27"/>
        <v>0</v>
      </c>
      <c r="AJ94" s="7"/>
      <c r="AK94" s="7"/>
      <c r="AL94" s="41">
        <f t="shared" si="28"/>
        <v>0</v>
      </c>
      <c r="AM94" s="66"/>
      <c r="AN94" s="66"/>
      <c r="AO94" s="41">
        <f t="shared" si="29"/>
        <v>0</v>
      </c>
      <c r="AP94" s="7"/>
      <c r="AQ94" s="7"/>
      <c r="AR94" s="41">
        <f t="shared" si="30"/>
        <v>0</v>
      </c>
      <c r="AS94" s="7"/>
      <c r="AT94" s="7"/>
      <c r="AU94" s="41">
        <f t="shared" si="31"/>
        <v>0</v>
      </c>
      <c r="AV94" s="7"/>
      <c r="AW94" s="7"/>
      <c r="AX94" s="41">
        <f t="shared" si="32"/>
        <v>0</v>
      </c>
      <c r="AY94" s="7"/>
      <c r="AZ94" s="7"/>
      <c r="BA94" s="41">
        <f t="shared" si="33"/>
        <v>0</v>
      </c>
      <c r="BB94" s="7"/>
      <c r="BC94" s="7"/>
      <c r="BD94" s="41">
        <f t="shared" si="34"/>
        <v>0</v>
      </c>
      <c r="BE94" s="7"/>
      <c r="BF94" s="7"/>
      <c r="BG94" s="41">
        <f t="shared" si="35"/>
        <v>0</v>
      </c>
    </row>
    <row r="95" spans="1:60" ht="18" customHeight="1" x14ac:dyDescent="0.25">
      <c r="A95" s="2"/>
      <c r="B95" s="2"/>
      <c r="C95" s="2">
        <v>6100</v>
      </c>
      <c r="D95" s="2"/>
      <c r="E95" s="4" t="s">
        <v>76</v>
      </c>
      <c r="F95" s="3">
        <v>363161217</v>
      </c>
      <c r="G95" s="3">
        <v>363161217</v>
      </c>
      <c r="H95" s="41">
        <f t="shared" si="18"/>
        <v>0</v>
      </c>
      <c r="I95" s="3">
        <v>363161217</v>
      </c>
      <c r="J95" s="3">
        <v>363161217</v>
      </c>
      <c r="K95" s="41">
        <f t="shared" si="19"/>
        <v>0</v>
      </c>
      <c r="L95" s="3">
        <v>0</v>
      </c>
      <c r="M95" s="3">
        <v>0</v>
      </c>
      <c r="N95" s="41">
        <f t="shared" si="20"/>
        <v>0</v>
      </c>
      <c r="O95" s="3"/>
      <c r="P95" s="3">
        <v>0</v>
      </c>
      <c r="Q95" s="41">
        <f t="shared" si="21"/>
        <v>0</v>
      </c>
      <c r="R95" s="3">
        <v>0</v>
      </c>
      <c r="S95" s="3">
        <v>0</v>
      </c>
      <c r="T95" s="41">
        <f t="shared" si="22"/>
        <v>0</v>
      </c>
      <c r="U95" s="3"/>
      <c r="V95" s="3"/>
      <c r="W95" s="41">
        <f t="shared" si="23"/>
        <v>0</v>
      </c>
      <c r="X95" s="3"/>
      <c r="Y95" s="3"/>
      <c r="Z95" s="41">
        <f t="shared" si="24"/>
        <v>0</v>
      </c>
      <c r="AA95" s="62"/>
      <c r="AB95" s="62"/>
      <c r="AC95" s="41">
        <f t="shared" si="25"/>
        <v>0</v>
      </c>
      <c r="AD95" s="124">
        <v>363161217</v>
      </c>
      <c r="AE95" s="124">
        <v>363161217</v>
      </c>
      <c r="AF95" s="41">
        <f t="shared" si="26"/>
        <v>0</v>
      </c>
      <c r="AG95" s="3">
        <v>363161217</v>
      </c>
      <c r="AH95" s="3">
        <v>363161217</v>
      </c>
      <c r="AI95" s="41">
        <f t="shared" si="27"/>
        <v>0</v>
      </c>
      <c r="AJ95" s="3"/>
      <c r="AK95" s="3"/>
      <c r="AL95" s="41">
        <f t="shared" si="28"/>
        <v>0</v>
      </c>
      <c r="AM95" s="66"/>
      <c r="AN95" s="66"/>
      <c r="AO95" s="41">
        <f t="shared" si="29"/>
        <v>0</v>
      </c>
      <c r="AP95" s="3"/>
      <c r="AQ95" s="3"/>
      <c r="AR95" s="41">
        <f t="shared" si="30"/>
        <v>0</v>
      </c>
      <c r="AS95" s="3"/>
      <c r="AT95" s="3"/>
      <c r="AU95" s="41">
        <f t="shared" si="31"/>
        <v>0</v>
      </c>
      <c r="AV95" s="3"/>
      <c r="AW95" s="3"/>
      <c r="AX95" s="41">
        <f t="shared" si="32"/>
        <v>0</v>
      </c>
      <c r="AY95" s="3"/>
      <c r="AZ95" s="3"/>
      <c r="BA95" s="41">
        <f t="shared" si="33"/>
        <v>0</v>
      </c>
      <c r="BB95" s="3"/>
      <c r="BC95" s="3"/>
      <c r="BD95" s="41">
        <f t="shared" si="34"/>
        <v>0</v>
      </c>
      <c r="BE95" s="3"/>
      <c r="BF95" s="3"/>
      <c r="BG95" s="41">
        <f t="shared" si="35"/>
        <v>0</v>
      </c>
    </row>
    <row r="96" spans="1:60" ht="18" customHeight="1" x14ac:dyDescent="0.25">
      <c r="A96" s="5"/>
      <c r="B96" s="5"/>
      <c r="C96" s="5"/>
      <c r="D96" s="5">
        <v>6101</v>
      </c>
      <c r="E96" s="6" t="s">
        <v>77</v>
      </c>
      <c r="F96" s="7">
        <v>55807212</v>
      </c>
      <c r="G96" s="7">
        <v>55807212</v>
      </c>
      <c r="H96" s="41">
        <f t="shared" si="18"/>
        <v>0</v>
      </c>
      <c r="I96" s="7">
        <v>55807212</v>
      </c>
      <c r="J96" s="7">
        <v>55807212</v>
      </c>
      <c r="K96" s="41">
        <f t="shared" si="19"/>
        <v>0</v>
      </c>
      <c r="L96" s="7">
        <v>0</v>
      </c>
      <c r="M96" s="7">
        <v>0</v>
      </c>
      <c r="N96" s="41">
        <f t="shared" si="20"/>
        <v>0</v>
      </c>
      <c r="O96" s="7"/>
      <c r="P96" s="7">
        <v>0</v>
      </c>
      <c r="Q96" s="41">
        <f t="shared" si="21"/>
        <v>0</v>
      </c>
      <c r="R96" s="7">
        <v>0</v>
      </c>
      <c r="S96" s="7">
        <v>0</v>
      </c>
      <c r="T96" s="41">
        <f t="shared" si="22"/>
        <v>0</v>
      </c>
      <c r="U96" s="7"/>
      <c r="V96" s="7"/>
      <c r="W96" s="41">
        <f t="shared" si="23"/>
        <v>0</v>
      </c>
      <c r="X96" s="7"/>
      <c r="Y96" s="7"/>
      <c r="Z96" s="41">
        <f t="shared" si="24"/>
        <v>0</v>
      </c>
      <c r="AA96" s="62"/>
      <c r="AB96" s="62"/>
      <c r="AC96" s="41">
        <f t="shared" si="25"/>
        <v>0</v>
      </c>
      <c r="AD96" s="125">
        <v>55807212</v>
      </c>
      <c r="AE96" s="125">
        <v>55807212</v>
      </c>
      <c r="AF96" s="41">
        <f t="shared" si="26"/>
        <v>0</v>
      </c>
      <c r="AG96" s="7">
        <v>55807212</v>
      </c>
      <c r="AH96" s="7">
        <v>55807212</v>
      </c>
      <c r="AI96" s="41">
        <f t="shared" si="27"/>
        <v>0</v>
      </c>
      <c r="AJ96" s="7"/>
      <c r="AK96" s="7"/>
      <c r="AL96" s="41">
        <f t="shared" si="28"/>
        <v>0</v>
      </c>
      <c r="AM96" s="66"/>
      <c r="AN96" s="66"/>
      <c r="AO96" s="41">
        <f t="shared" si="29"/>
        <v>0</v>
      </c>
      <c r="AP96" s="7"/>
      <c r="AQ96" s="7"/>
      <c r="AR96" s="41">
        <f t="shared" si="30"/>
        <v>0</v>
      </c>
      <c r="AS96" s="7"/>
      <c r="AT96" s="7"/>
      <c r="AU96" s="41">
        <f t="shared" si="31"/>
        <v>0</v>
      </c>
      <c r="AV96" s="7"/>
      <c r="AW96" s="7"/>
      <c r="AX96" s="41">
        <f t="shared" si="32"/>
        <v>0</v>
      </c>
      <c r="AY96" s="7"/>
      <c r="AZ96" s="7"/>
      <c r="BA96" s="41">
        <f t="shared" si="33"/>
        <v>0</v>
      </c>
      <c r="BB96" s="7"/>
      <c r="BC96" s="7"/>
      <c r="BD96" s="41">
        <f t="shared" si="34"/>
        <v>0</v>
      </c>
      <c r="BE96" s="7"/>
      <c r="BF96" s="7"/>
      <c r="BG96" s="41">
        <f t="shared" si="35"/>
        <v>0</v>
      </c>
    </row>
    <row r="97" spans="1:60" ht="24" x14ac:dyDescent="0.25">
      <c r="A97" s="5"/>
      <c r="B97" s="5"/>
      <c r="C97" s="5"/>
      <c r="D97" s="5">
        <v>6113</v>
      </c>
      <c r="E97" s="6" t="s">
        <v>80</v>
      </c>
      <c r="F97" s="7">
        <v>3576000</v>
      </c>
      <c r="G97" s="7">
        <v>3576000</v>
      </c>
      <c r="H97" s="41">
        <f t="shared" si="18"/>
        <v>0</v>
      </c>
      <c r="I97" s="7">
        <v>3576000</v>
      </c>
      <c r="J97" s="7">
        <v>3576000</v>
      </c>
      <c r="K97" s="41">
        <f t="shared" si="19"/>
        <v>0</v>
      </c>
      <c r="L97" s="7">
        <v>0</v>
      </c>
      <c r="M97" s="7">
        <v>0</v>
      </c>
      <c r="N97" s="41">
        <f t="shared" si="20"/>
        <v>0</v>
      </c>
      <c r="O97" s="7"/>
      <c r="P97" s="7">
        <v>0</v>
      </c>
      <c r="Q97" s="41">
        <f t="shared" si="21"/>
        <v>0</v>
      </c>
      <c r="R97" s="7">
        <v>0</v>
      </c>
      <c r="S97" s="7">
        <v>0</v>
      </c>
      <c r="T97" s="41">
        <f t="shared" si="22"/>
        <v>0</v>
      </c>
      <c r="U97" s="7"/>
      <c r="V97" s="7"/>
      <c r="W97" s="41">
        <f t="shared" si="23"/>
        <v>0</v>
      </c>
      <c r="X97" s="7"/>
      <c r="Y97" s="7"/>
      <c r="Z97" s="41">
        <f t="shared" si="24"/>
        <v>0</v>
      </c>
      <c r="AA97" s="62"/>
      <c r="AB97" s="62"/>
      <c r="AC97" s="41">
        <f t="shared" si="25"/>
        <v>0</v>
      </c>
      <c r="AD97" s="125">
        <v>3576000</v>
      </c>
      <c r="AE97" s="125">
        <v>3576000</v>
      </c>
      <c r="AF97" s="41">
        <f t="shared" si="26"/>
        <v>0</v>
      </c>
      <c r="AG97" s="7">
        <v>3576000</v>
      </c>
      <c r="AH97" s="7">
        <v>3576000</v>
      </c>
      <c r="AI97" s="41">
        <f t="shared" si="27"/>
        <v>0</v>
      </c>
      <c r="AJ97" s="7"/>
      <c r="AK97" s="7"/>
      <c r="AL97" s="41">
        <f t="shared" si="28"/>
        <v>0</v>
      </c>
      <c r="AM97" s="66"/>
      <c r="AN97" s="66"/>
      <c r="AO97" s="41">
        <f t="shared" si="29"/>
        <v>0</v>
      </c>
      <c r="AP97" s="7"/>
      <c r="AQ97" s="7"/>
      <c r="AR97" s="41">
        <f t="shared" si="30"/>
        <v>0</v>
      </c>
      <c r="AS97" s="7"/>
      <c r="AT97" s="7"/>
      <c r="AU97" s="41">
        <f t="shared" si="31"/>
        <v>0</v>
      </c>
      <c r="AV97" s="7"/>
      <c r="AW97" s="7"/>
      <c r="AX97" s="41">
        <f t="shared" si="32"/>
        <v>0</v>
      </c>
      <c r="AY97" s="7"/>
      <c r="AZ97" s="7"/>
      <c r="BA97" s="41">
        <f t="shared" si="33"/>
        <v>0</v>
      </c>
      <c r="BB97" s="7"/>
      <c r="BC97" s="7"/>
      <c r="BD97" s="41">
        <f t="shared" si="34"/>
        <v>0</v>
      </c>
      <c r="BE97" s="7"/>
      <c r="BF97" s="7"/>
      <c r="BG97" s="41">
        <f t="shared" si="35"/>
        <v>0</v>
      </c>
    </row>
    <row r="98" spans="1:60" ht="18" customHeight="1" x14ac:dyDescent="0.25">
      <c r="A98" s="5"/>
      <c r="B98" s="5"/>
      <c r="C98" s="5"/>
      <c r="D98" s="5">
        <v>6115</v>
      </c>
      <c r="E98" s="6"/>
      <c r="F98" s="7">
        <v>332054</v>
      </c>
      <c r="G98" s="7">
        <v>332054</v>
      </c>
      <c r="H98" s="41">
        <f t="shared" si="18"/>
        <v>0</v>
      </c>
      <c r="I98" s="7">
        <v>332054</v>
      </c>
      <c r="J98" s="7">
        <v>332054</v>
      </c>
      <c r="K98" s="41">
        <f t="shared" si="19"/>
        <v>0</v>
      </c>
      <c r="L98" s="7">
        <v>0</v>
      </c>
      <c r="M98" s="7">
        <v>0</v>
      </c>
      <c r="N98" s="41">
        <f t="shared" si="20"/>
        <v>0</v>
      </c>
      <c r="O98" s="7"/>
      <c r="P98" s="7">
        <v>0</v>
      </c>
      <c r="Q98" s="41">
        <f t="shared" si="21"/>
        <v>0</v>
      </c>
      <c r="R98" s="7">
        <v>0</v>
      </c>
      <c r="S98" s="7">
        <v>0</v>
      </c>
      <c r="T98" s="41">
        <f t="shared" si="22"/>
        <v>0</v>
      </c>
      <c r="U98" s="7"/>
      <c r="V98" s="7"/>
      <c r="W98" s="41">
        <f t="shared" si="23"/>
        <v>0</v>
      </c>
      <c r="X98" s="7"/>
      <c r="Y98" s="7"/>
      <c r="Z98" s="41">
        <f t="shared" si="24"/>
        <v>0</v>
      </c>
      <c r="AA98" s="62"/>
      <c r="AB98" s="62"/>
      <c r="AC98" s="41">
        <f t="shared" si="25"/>
        <v>0</v>
      </c>
      <c r="AD98" s="125">
        <v>332054</v>
      </c>
      <c r="AE98" s="125">
        <v>332054</v>
      </c>
      <c r="AF98" s="41">
        <f t="shared" si="26"/>
        <v>0</v>
      </c>
      <c r="AG98" s="7">
        <v>332054</v>
      </c>
      <c r="AH98" s="7">
        <v>332054</v>
      </c>
      <c r="AI98" s="41">
        <f t="shared" si="27"/>
        <v>0</v>
      </c>
      <c r="AJ98" s="7"/>
      <c r="AK98" s="7"/>
      <c r="AL98" s="41">
        <f t="shared" si="28"/>
        <v>0</v>
      </c>
      <c r="AM98" s="66"/>
      <c r="AN98" s="66"/>
      <c r="AO98" s="41">
        <f t="shared" si="29"/>
        <v>0</v>
      </c>
      <c r="AP98" s="7"/>
      <c r="AQ98" s="7"/>
      <c r="AR98" s="41">
        <f t="shared" si="30"/>
        <v>0</v>
      </c>
      <c r="AS98" s="7"/>
      <c r="AT98" s="7"/>
      <c r="AU98" s="41">
        <f t="shared" si="31"/>
        <v>0</v>
      </c>
      <c r="AV98" s="7"/>
      <c r="AW98" s="7"/>
      <c r="AX98" s="41">
        <f t="shared" si="32"/>
        <v>0</v>
      </c>
      <c r="AY98" s="7"/>
      <c r="AZ98" s="7"/>
      <c r="BA98" s="41">
        <f t="shared" si="33"/>
        <v>0</v>
      </c>
      <c r="BB98" s="7"/>
      <c r="BC98" s="7"/>
      <c r="BD98" s="41">
        <f t="shared" si="34"/>
        <v>0</v>
      </c>
      <c r="BE98" s="7"/>
      <c r="BF98" s="7"/>
      <c r="BG98" s="41">
        <f t="shared" si="35"/>
        <v>0</v>
      </c>
    </row>
    <row r="99" spans="1:60" ht="18" customHeight="1" x14ac:dyDescent="0.25">
      <c r="A99" s="5"/>
      <c r="B99" s="5"/>
      <c r="C99" s="5"/>
      <c r="D99" s="5">
        <v>6116</v>
      </c>
      <c r="E99" s="6" t="s">
        <v>231</v>
      </c>
      <c r="F99" s="7">
        <v>286021891</v>
      </c>
      <c r="G99" s="7">
        <v>286021891</v>
      </c>
      <c r="H99" s="41">
        <f t="shared" si="18"/>
        <v>0</v>
      </c>
      <c r="I99" s="7">
        <v>286021891</v>
      </c>
      <c r="J99" s="7">
        <v>286021891</v>
      </c>
      <c r="K99" s="41">
        <f t="shared" si="19"/>
        <v>0</v>
      </c>
      <c r="L99" s="7">
        <v>0</v>
      </c>
      <c r="M99" s="7">
        <v>0</v>
      </c>
      <c r="N99" s="41">
        <f t="shared" si="20"/>
        <v>0</v>
      </c>
      <c r="O99" s="7"/>
      <c r="P99" s="7">
        <v>0</v>
      </c>
      <c r="Q99" s="41">
        <f t="shared" si="21"/>
        <v>0</v>
      </c>
      <c r="R99" s="7">
        <v>0</v>
      </c>
      <c r="S99" s="7">
        <v>0</v>
      </c>
      <c r="T99" s="41">
        <f t="shared" si="22"/>
        <v>0</v>
      </c>
      <c r="U99" s="7"/>
      <c r="V99" s="7"/>
      <c r="W99" s="41">
        <f t="shared" si="23"/>
        <v>0</v>
      </c>
      <c r="X99" s="7"/>
      <c r="Y99" s="7"/>
      <c r="Z99" s="41">
        <f t="shared" si="24"/>
        <v>0</v>
      </c>
      <c r="AA99" s="62"/>
      <c r="AB99" s="62"/>
      <c r="AC99" s="41">
        <f t="shared" si="25"/>
        <v>0</v>
      </c>
      <c r="AD99" s="125">
        <v>286021891</v>
      </c>
      <c r="AE99" s="125">
        <v>286021891</v>
      </c>
      <c r="AF99" s="41">
        <f t="shared" si="26"/>
        <v>0</v>
      </c>
      <c r="AG99" s="7">
        <v>286021891</v>
      </c>
      <c r="AH99" s="7">
        <v>286021891</v>
      </c>
      <c r="AI99" s="41">
        <f t="shared" si="27"/>
        <v>0</v>
      </c>
      <c r="AJ99" s="7"/>
      <c r="AK99" s="7"/>
      <c r="AL99" s="41">
        <f t="shared" si="28"/>
        <v>0</v>
      </c>
      <c r="AM99" s="7"/>
      <c r="AN99" s="7"/>
      <c r="AO99" s="41">
        <f t="shared" si="29"/>
        <v>0</v>
      </c>
      <c r="AP99" s="7"/>
      <c r="AQ99" s="7"/>
      <c r="AR99" s="41">
        <f t="shared" si="30"/>
        <v>0</v>
      </c>
      <c r="AS99" s="7"/>
      <c r="AT99" s="7"/>
      <c r="AU99" s="41">
        <f t="shared" si="31"/>
        <v>0</v>
      </c>
      <c r="AV99" s="7"/>
      <c r="AW99" s="7"/>
      <c r="AX99" s="41">
        <f t="shared" si="32"/>
        <v>0</v>
      </c>
      <c r="AY99" s="7"/>
      <c r="AZ99" s="7"/>
      <c r="BA99" s="41">
        <f t="shared" si="33"/>
        <v>0</v>
      </c>
      <c r="BB99" s="7"/>
      <c r="BC99" s="7"/>
      <c r="BD99" s="41">
        <f t="shared" si="34"/>
        <v>0</v>
      </c>
      <c r="BE99" s="7"/>
      <c r="BF99" s="7"/>
      <c r="BG99" s="41">
        <f t="shared" si="35"/>
        <v>0</v>
      </c>
    </row>
    <row r="100" spans="1:60" ht="18" customHeight="1" x14ac:dyDescent="0.25">
      <c r="A100" s="5"/>
      <c r="B100" s="5"/>
      <c r="C100" s="5"/>
      <c r="D100" s="5">
        <v>6149</v>
      </c>
      <c r="E100" s="6" t="s">
        <v>164</v>
      </c>
      <c r="F100" s="7">
        <v>17424060</v>
      </c>
      <c r="G100" s="7">
        <v>17424060</v>
      </c>
      <c r="H100" s="41">
        <f t="shared" si="18"/>
        <v>0</v>
      </c>
      <c r="I100" s="7">
        <v>17424060</v>
      </c>
      <c r="J100" s="7">
        <v>17424060</v>
      </c>
      <c r="K100" s="41">
        <f t="shared" si="19"/>
        <v>0</v>
      </c>
      <c r="L100" s="7">
        <v>0</v>
      </c>
      <c r="M100" s="7">
        <v>0</v>
      </c>
      <c r="N100" s="41">
        <f t="shared" si="20"/>
        <v>0</v>
      </c>
      <c r="O100" s="7"/>
      <c r="P100" s="7">
        <v>0</v>
      </c>
      <c r="Q100" s="41">
        <f t="shared" si="21"/>
        <v>0</v>
      </c>
      <c r="R100" s="7">
        <v>0</v>
      </c>
      <c r="S100" s="7">
        <v>0</v>
      </c>
      <c r="T100" s="41">
        <f t="shared" si="22"/>
        <v>0</v>
      </c>
      <c r="U100" s="7"/>
      <c r="V100" s="7"/>
      <c r="W100" s="41">
        <f t="shared" si="23"/>
        <v>0</v>
      </c>
      <c r="X100" s="7"/>
      <c r="Y100" s="7"/>
      <c r="Z100" s="41">
        <f t="shared" si="24"/>
        <v>0</v>
      </c>
      <c r="AA100" s="62"/>
      <c r="AB100" s="62"/>
      <c r="AC100" s="41">
        <f t="shared" si="25"/>
        <v>0</v>
      </c>
      <c r="AD100" s="125">
        <v>17424060</v>
      </c>
      <c r="AE100" s="125">
        <v>17424060</v>
      </c>
      <c r="AF100" s="41">
        <f t="shared" si="26"/>
        <v>0</v>
      </c>
      <c r="AG100" s="7">
        <v>17424060</v>
      </c>
      <c r="AH100" s="7">
        <v>17424060</v>
      </c>
      <c r="AI100" s="41">
        <f t="shared" si="27"/>
        <v>0</v>
      </c>
      <c r="AJ100" s="7"/>
      <c r="AK100" s="7"/>
      <c r="AL100" s="41">
        <f t="shared" si="28"/>
        <v>0</v>
      </c>
      <c r="AM100" s="7"/>
      <c r="AN100" s="7"/>
      <c r="AO100" s="41">
        <f t="shared" si="29"/>
        <v>0</v>
      </c>
      <c r="AP100" s="7"/>
      <c r="AQ100" s="7"/>
      <c r="AR100" s="41">
        <f t="shared" si="30"/>
        <v>0</v>
      </c>
      <c r="AS100" s="7"/>
      <c r="AT100" s="7"/>
      <c r="AU100" s="41">
        <f t="shared" si="31"/>
        <v>0</v>
      </c>
      <c r="AV100" s="7"/>
      <c r="AW100" s="7"/>
      <c r="AX100" s="41">
        <f t="shared" si="32"/>
        <v>0</v>
      </c>
      <c r="AY100" s="7"/>
      <c r="AZ100" s="7"/>
      <c r="BA100" s="41">
        <f t="shared" si="33"/>
        <v>0</v>
      </c>
      <c r="BB100" s="7"/>
      <c r="BC100" s="7"/>
      <c r="BD100" s="41">
        <f t="shared" si="34"/>
        <v>0</v>
      </c>
      <c r="BE100" s="7"/>
      <c r="BF100" s="7"/>
      <c r="BG100" s="41">
        <f t="shared" si="35"/>
        <v>0</v>
      </c>
    </row>
    <row r="101" spans="1:60" s="26" customFormat="1" ht="24" x14ac:dyDescent="0.25">
      <c r="A101" s="2"/>
      <c r="B101" s="2"/>
      <c r="C101" s="2">
        <v>6150</v>
      </c>
      <c r="D101" s="2"/>
      <c r="E101" s="4" t="s">
        <v>81</v>
      </c>
      <c r="F101" s="3">
        <v>32800000</v>
      </c>
      <c r="G101" s="3">
        <v>32800000</v>
      </c>
      <c r="H101" s="41">
        <f t="shared" si="18"/>
        <v>0</v>
      </c>
      <c r="I101" s="3">
        <v>32800000</v>
      </c>
      <c r="J101" s="3">
        <v>32800000</v>
      </c>
      <c r="K101" s="41">
        <f t="shared" si="19"/>
        <v>0</v>
      </c>
      <c r="L101" s="3">
        <v>0</v>
      </c>
      <c r="M101" s="3">
        <v>0</v>
      </c>
      <c r="N101" s="41">
        <f t="shared" si="20"/>
        <v>0</v>
      </c>
      <c r="O101" s="3"/>
      <c r="P101" s="3">
        <v>0</v>
      </c>
      <c r="Q101" s="41">
        <f t="shared" si="21"/>
        <v>0</v>
      </c>
      <c r="R101" s="3">
        <v>0</v>
      </c>
      <c r="S101" s="3">
        <v>0</v>
      </c>
      <c r="T101" s="41">
        <f t="shared" si="22"/>
        <v>0</v>
      </c>
      <c r="U101" s="3"/>
      <c r="V101" s="3"/>
      <c r="W101" s="41">
        <f t="shared" si="23"/>
        <v>0</v>
      </c>
      <c r="X101" s="62"/>
      <c r="Y101" s="62"/>
      <c r="Z101" s="41">
        <f t="shared" si="24"/>
        <v>0</v>
      </c>
      <c r="AA101" s="62"/>
      <c r="AB101" s="62"/>
      <c r="AC101" s="41">
        <f t="shared" si="25"/>
        <v>0</v>
      </c>
      <c r="AD101" s="124">
        <v>32800000</v>
      </c>
      <c r="AE101" s="124">
        <v>32800000</v>
      </c>
      <c r="AF101" s="41">
        <f t="shared" si="26"/>
        <v>0</v>
      </c>
      <c r="AG101" s="3">
        <v>32800000</v>
      </c>
      <c r="AH101" s="3">
        <v>32800000</v>
      </c>
      <c r="AI101" s="41">
        <f t="shared" si="27"/>
        <v>0</v>
      </c>
      <c r="AJ101" s="3"/>
      <c r="AK101" s="3"/>
      <c r="AL101" s="41">
        <f t="shared" si="28"/>
        <v>0</v>
      </c>
      <c r="AM101" s="3"/>
      <c r="AN101" s="3"/>
      <c r="AO101" s="41">
        <f t="shared" si="29"/>
        <v>0</v>
      </c>
      <c r="AP101" s="3"/>
      <c r="AQ101" s="3"/>
      <c r="AR101" s="41">
        <f t="shared" si="30"/>
        <v>0</v>
      </c>
      <c r="AS101" s="3"/>
      <c r="AT101" s="3"/>
      <c r="AU101" s="41">
        <f t="shared" si="31"/>
        <v>0</v>
      </c>
      <c r="AV101" s="3"/>
      <c r="AW101" s="3"/>
      <c r="AX101" s="41">
        <f t="shared" si="32"/>
        <v>0</v>
      </c>
      <c r="AY101" s="3"/>
      <c r="AZ101" s="3"/>
      <c r="BA101" s="41">
        <f t="shared" si="33"/>
        <v>0</v>
      </c>
      <c r="BB101" s="3"/>
      <c r="BC101" s="3"/>
      <c r="BD101" s="41">
        <f t="shared" si="34"/>
        <v>0</v>
      </c>
      <c r="BE101" s="3"/>
      <c r="BF101" s="3"/>
      <c r="BG101" s="41">
        <f t="shared" si="35"/>
        <v>0</v>
      </c>
      <c r="BH101" s="28"/>
    </row>
    <row r="102" spans="1:60" ht="18" customHeight="1" x14ac:dyDescent="0.25">
      <c r="A102" s="5"/>
      <c r="B102" s="5"/>
      <c r="C102" s="5"/>
      <c r="D102" s="5">
        <v>6155</v>
      </c>
      <c r="E102" s="6" t="s">
        <v>154</v>
      </c>
      <c r="F102" s="7">
        <v>24625000</v>
      </c>
      <c r="G102" s="7">
        <v>24625000</v>
      </c>
      <c r="H102" s="41">
        <f t="shared" si="18"/>
        <v>0</v>
      </c>
      <c r="I102" s="7">
        <v>24625000</v>
      </c>
      <c r="J102" s="7">
        <v>24625000</v>
      </c>
      <c r="K102" s="41">
        <f t="shared" si="19"/>
        <v>0</v>
      </c>
      <c r="L102" s="7">
        <v>0</v>
      </c>
      <c r="M102" s="7">
        <v>0</v>
      </c>
      <c r="N102" s="41">
        <f t="shared" si="20"/>
        <v>0</v>
      </c>
      <c r="O102" s="7"/>
      <c r="P102" s="7">
        <v>0</v>
      </c>
      <c r="Q102" s="41">
        <f t="shared" si="21"/>
        <v>0</v>
      </c>
      <c r="R102" s="7">
        <v>0</v>
      </c>
      <c r="S102" s="7">
        <v>0</v>
      </c>
      <c r="T102" s="41">
        <f t="shared" si="22"/>
        <v>0</v>
      </c>
      <c r="U102" s="7"/>
      <c r="V102" s="7"/>
      <c r="W102" s="41">
        <f t="shared" si="23"/>
        <v>0</v>
      </c>
      <c r="X102" s="7"/>
      <c r="Y102" s="7"/>
      <c r="Z102" s="41">
        <f t="shared" si="24"/>
        <v>0</v>
      </c>
      <c r="AA102" s="62"/>
      <c r="AB102" s="62"/>
      <c r="AC102" s="41">
        <f t="shared" si="25"/>
        <v>0</v>
      </c>
      <c r="AD102" s="125">
        <v>24625000</v>
      </c>
      <c r="AE102" s="125">
        <v>24625000</v>
      </c>
      <c r="AF102" s="41">
        <f t="shared" si="26"/>
        <v>0</v>
      </c>
      <c r="AG102" s="7">
        <v>24625000</v>
      </c>
      <c r="AH102" s="7">
        <v>24625000</v>
      </c>
      <c r="AI102" s="41">
        <f t="shared" si="27"/>
        <v>0</v>
      </c>
      <c r="AJ102" s="7"/>
      <c r="AK102" s="7"/>
      <c r="AL102" s="41">
        <f t="shared" si="28"/>
        <v>0</v>
      </c>
      <c r="AM102" s="7"/>
      <c r="AN102" s="7"/>
      <c r="AO102" s="41">
        <f t="shared" si="29"/>
        <v>0</v>
      </c>
      <c r="AP102" s="7"/>
      <c r="AQ102" s="7"/>
      <c r="AR102" s="41">
        <f t="shared" si="30"/>
        <v>0</v>
      </c>
      <c r="AS102" s="7"/>
      <c r="AT102" s="7"/>
      <c r="AU102" s="41">
        <f t="shared" si="31"/>
        <v>0</v>
      </c>
      <c r="AV102" s="7"/>
      <c r="AW102" s="7"/>
      <c r="AX102" s="41">
        <f t="shared" si="32"/>
        <v>0</v>
      </c>
      <c r="AY102" s="7"/>
      <c r="AZ102" s="7"/>
      <c r="BA102" s="41">
        <f t="shared" si="33"/>
        <v>0</v>
      </c>
      <c r="BB102" s="7"/>
      <c r="BC102" s="7"/>
      <c r="BD102" s="41">
        <f t="shared" si="34"/>
        <v>0</v>
      </c>
      <c r="BE102" s="7"/>
      <c r="BF102" s="7"/>
      <c r="BG102" s="41">
        <f t="shared" si="35"/>
        <v>0</v>
      </c>
      <c r="BH102" s="1"/>
    </row>
    <row r="103" spans="1:60" ht="18" customHeight="1" x14ac:dyDescent="0.25">
      <c r="A103" s="5"/>
      <c r="B103" s="5"/>
      <c r="C103" s="5"/>
      <c r="D103" s="5">
        <v>6199</v>
      </c>
      <c r="E103" s="6" t="s">
        <v>119</v>
      </c>
      <c r="F103" s="7">
        <v>8175000</v>
      </c>
      <c r="G103" s="7">
        <v>8175000</v>
      </c>
      <c r="H103" s="41">
        <f t="shared" si="18"/>
        <v>0</v>
      </c>
      <c r="I103" s="7">
        <v>8175000</v>
      </c>
      <c r="J103" s="7">
        <v>8175000</v>
      </c>
      <c r="K103" s="41">
        <f t="shared" si="19"/>
        <v>0</v>
      </c>
      <c r="L103" s="7">
        <v>0</v>
      </c>
      <c r="M103" s="7">
        <v>0</v>
      </c>
      <c r="N103" s="41">
        <f t="shared" si="20"/>
        <v>0</v>
      </c>
      <c r="O103" s="7"/>
      <c r="P103" s="7">
        <v>0</v>
      </c>
      <c r="Q103" s="41">
        <f t="shared" si="21"/>
        <v>0</v>
      </c>
      <c r="R103" s="7">
        <v>0</v>
      </c>
      <c r="S103" s="7">
        <v>0</v>
      </c>
      <c r="T103" s="41">
        <f t="shared" si="22"/>
        <v>0</v>
      </c>
      <c r="U103" s="7"/>
      <c r="V103" s="7"/>
      <c r="W103" s="41">
        <f t="shared" si="23"/>
        <v>0</v>
      </c>
      <c r="X103" s="7"/>
      <c r="Y103" s="7"/>
      <c r="Z103" s="41">
        <f t="shared" si="24"/>
        <v>0</v>
      </c>
      <c r="AA103" s="62"/>
      <c r="AB103" s="62"/>
      <c r="AC103" s="41">
        <f t="shared" si="25"/>
        <v>0</v>
      </c>
      <c r="AD103" s="125">
        <v>8175000</v>
      </c>
      <c r="AE103" s="125">
        <v>8175000</v>
      </c>
      <c r="AF103" s="41">
        <f t="shared" si="26"/>
        <v>0</v>
      </c>
      <c r="AG103" s="7">
        <v>8175000</v>
      </c>
      <c r="AH103" s="7">
        <v>8175000</v>
      </c>
      <c r="AI103" s="41">
        <f t="shared" si="27"/>
        <v>0</v>
      </c>
      <c r="AJ103" s="7"/>
      <c r="AK103" s="7"/>
      <c r="AL103" s="41">
        <f t="shared" si="28"/>
        <v>0</v>
      </c>
      <c r="AM103" s="7"/>
      <c r="AN103" s="7"/>
      <c r="AO103" s="41">
        <f t="shared" si="29"/>
        <v>0</v>
      </c>
      <c r="AP103" s="7"/>
      <c r="AQ103" s="7"/>
      <c r="AR103" s="41">
        <f t="shared" si="30"/>
        <v>0</v>
      </c>
      <c r="AS103" s="7"/>
      <c r="AT103" s="7"/>
      <c r="AU103" s="41">
        <f t="shared" si="31"/>
        <v>0</v>
      </c>
      <c r="AV103" s="7"/>
      <c r="AW103" s="7"/>
      <c r="AX103" s="41">
        <f t="shared" si="32"/>
        <v>0</v>
      </c>
      <c r="AY103" s="7"/>
      <c r="AZ103" s="7"/>
      <c r="BA103" s="41">
        <f t="shared" si="33"/>
        <v>0</v>
      </c>
      <c r="BB103" s="7"/>
      <c r="BC103" s="7"/>
      <c r="BD103" s="41">
        <f t="shared" si="34"/>
        <v>0</v>
      </c>
      <c r="BE103" s="7"/>
      <c r="BF103" s="7"/>
      <c r="BG103" s="41">
        <f t="shared" si="35"/>
        <v>0</v>
      </c>
      <c r="BH103" s="1"/>
    </row>
    <row r="104" spans="1:60" s="26" customFormat="1" ht="18" customHeight="1" x14ac:dyDescent="0.25">
      <c r="A104" s="2"/>
      <c r="B104" s="2"/>
      <c r="C104" s="2">
        <v>6250</v>
      </c>
      <c r="D104" s="2"/>
      <c r="E104" s="4" t="s">
        <v>245</v>
      </c>
      <c r="F104" s="3">
        <v>125400000</v>
      </c>
      <c r="G104" s="3">
        <v>125400000</v>
      </c>
      <c r="H104" s="41">
        <f t="shared" si="18"/>
        <v>0</v>
      </c>
      <c r="I104" s="3">
        <v>125400000</v>
      </c>
      <c r="J104" s="3">
        <v>125400000</v>
      </c>
      <c r="K104" s="41">
        <f t="shared" si="19"/>
        <v>0</v>
      </c>
      <c r="L104" s="3">
        <v>0</v>
      </c>
      <c r="M104" s="3">
        <v>0</v>
      </c>
      <c r="N104" s="41">
        <f t="shared" si="20"/>
        <v>0</v>
      </c>
      <c r="O104" s="3"/>
      <c r="P104" s="3">
        <v>0</v>
      </c>
      <c r="Q104" s="41">
        <f t="shared" si="21"/>
        <v>0</v>
      </c>
      <c r="R104" s="3">
        <v>0</v>
      </c>
      <c r="S104" s="3">
        <v>0</v>
      </c>
      <c r="T104" s="41">
        <f t="shared" si="22"/>
        <v>0</v>
      </c>
      <c r="U104" s="3"/>
      <c r="V104" s="3"/>
      <c r="W104" s="41">
        <f t="shared" si="23"/>
        <v>0</v>
      </c>
      <c r="X104" s="3"/>
      <c r="Y104" s="3"/>
      <c r="Z104" s="41">
        <f t="shared" si="24"/>
        <v>0</v>
      </c>
      <c r="AA104" s="62"/>
      <c r="AB104" s="62"/>
      <c r="AC104" s="41">
        <f t="shared" si="25"/>
        <v>0</v>
      </c>
      <c r="AD104" s="124">
        <v>125400000</v>
      </c>
      <c r="AE104" s="124">
        <v>125400000</v>
      </c>
      <c r="AF104" s="41">
        <f t="shared" si="26"/>
        <v>0</v>
      </c>
      <c r="AG104" s="3">
        <v>125400000</v>
      </c>
      <c r="AH104" s="3">
        <v>125400000</v>
      </c>
      <c r="AI104" s="41">
        <f t="shared" si="27"/>
        <v>0</v>
      </c>
      <c r="AJ104" s="3"/>
      <c r="AK104" s="3"/>
      <c r="AL104" s="41">
        <f t="shared" si="28"/>
        <v>0</v>
      </c>
      <c r="AM104" s="3"/>
      <c r="AN104" s="3"/>
      <c r="AO104" s="41">
        <f t="shared" si="29"/>
        <v>0</v>
      </c>
      <c r="AP104" s="3"/>
      <c r="AQ104" s="3"/>
      <c r="AR104" s="41">
        <f t="shared" si="30"/>
        <v>0</v>
      </c>
      <c r="AS104" s="3"/>
      <c r="AT104" s="3"/>
      <c r="AU104" s="41">
        <f t="shared" si="31"/>
        <v>0</v>
      </c>
      <c r="AV104" s="3"/>
      <c r="AW104" s="3"/>
      <c r="AX104" s="41">
        <f t="shared" si="32"/>
        <v>0</v>
      </c>
      <c r="AY104" s="3"/>
      <c r="AZ104" s="3"/>
      <c r="BA104" s="41">
        <f t="shared" si="33"/>
        <v>0</v>
      </c>
      <c r="BB104" s="3"/>
      <c r="BC104" s="3"/>
      <c r="BD104" s="41">
        <f t="shared" si="34"/>
        <v>0</v>
      </c>
      <c r="BE104" s="3"/>
      <c r="BF104" s="3"/>
      <c r="BG104" s="41">
        <f t="shared" si="35"/>
        <v>0</v>
      </c>
      <c r="BH104" s="28"/>
    </row>
    <row r="105" spans="1:60" ht="18" customHeight="1" x14ac:dyDescent="0.25">
      <c r="A105" s="5"/>
      <c r="B105" s="5"/>
      <c r="C105" s="5"/>
      <c r="D105" s="5">
        <v>6299</v>
      </c>
      <c r="E105" s="6" t="s">
        <v>83</v>
      </c>
      <c r="F105" s="7">
        <v>125400000</v>
      </c>
      <c r="G105" s="7">
        <v>125400000</v>
      </c>
      <c r="H105" s="41">
        <f t="shared" si="18"/>
        <v>0</v>
      </c>
      <c r="I105" s="7">
        <v>125400000</v>
      </c>
      <c r="J105" s="7">
        <v>125400000</v>
      </c>
      <c r="K105" s="41">
        <f t="shared" si="19"/>
        <v>0</v>
      </c>
      <c r="L105" s="7">
        <v>0</v>
      </c>
      <c r="M105" s="7">
        <v>0</v>
      </c>
      <c r="N105" s="41">
        <f t="shared" si="20"/>
        <v>0</v>
      </c>
      <c r="O105" s="7"/>
      <c r="P105" s="7">
        <v>0</v>
      </c>
      <c r="Q105" s="41">
        <f t="shared" si="21"/>
        <v>0</v>
      </c>
      <c r="R105" s="7">
        <v>0</v>
      </c>
      <c r="S105" s="7">
        <v>0</v>
      </c>
      <c r="T105" s="41">
        <f t="shared" si="22"/>
        <v>0</v>
      </c>
      <c r="U105" s="7"/>
      <c r="V105" s="7"/>
      <c r="W105" s="41">
        <f t="shared" si="23"/>
        <v>0</v>
      </c>
      <c r="X105" s="7"/>
      <c r="Y105" s="7"/>
      <c r="Z105" s="41">
        <f t="shared" si="24"/>
        <v>0</v>
      </c>
      <c r="AA105" s="62"/>
      <c r="AB105" s="62"/>
      <c r="AC105" s="41">
        <f t="shared" si="25"/>
        <v>0</v>
      </c>
      <c r="AD105" s="125">
        <v>125400000</v>
      </c>
      <c r="AE105" s="125">
        <v>125400000</v>
      </c>
      <c r="AF105" s="41">
        <f t="shared" si="26"/>
        <v>0</v>
      </c>
      <c r="AG105" s="7">
        <v>125400000</v>
      </c>
      <c r="AH105" s="7">
        <v>125400000</v>
      </c>
      <c r="AI105" s="41">
        <f t="shared" si="27"/>
        <v>0</v>
      </c>
      <c r="AJ105" s="7"/>
      <c r="AK105" s="7"/>
      <c r="AL105" s="41">
        <f t="shared" si="28"/>
        <v>0</v>
      </c>
      <c r="AM105" s="7"/>
      <c r="AN105" s="7"/>
      <c r="AO105" s="41">
        <f t="shared" si="29"/>
        <v>0</v>
      </c>
      <c r="AP105" s="7"/>
      <c r="AQ105" s="7"/>
      <c r="AR105" s="41">
        <f t="shared" si="30"/>
        <v>0</v>
      </c>
      <c r="AS105" s="7"/>
      <c r="AT105" s="7"/>
      <c r="AU105" s="41">
        <f t="shared" si="31"/>
        <v>0</v>
      </c>
      <c r="AV105" s="7"/>
      <c r="AW105" s="7"/>
      <c r="AX105" s="41">
        <f t="shared" si="32"/>
        <v>0</v>
      </c>
      <c r="AY105" s="7"/>
      <c r="AZ105" s="7"/>
      <c r="BA105" s="41">
        <f t="shared" si="33"/>
        <v>0</v>
      </c>
      <c r="BB105" s="7"/>
      <c r="BC105" s="7"/>
      <c r="BD105" s="41">
        <f t="shared" si="34"/>
        <v>0</v>
      </c>
      <c r="BE105" s="7"/>
      <c r="BF105" s="7"/>
      <c r="BG105" s="41">
        <f t="shared" si="35"/>
        <v>0</v>
      </c>
      <c r="BH105" s="1"/>
    </row>
    <row r="106" spans="1:60" s="26" customFormat="1" ht="18" customHeight="1" x14ac:dyDescent="0.25">
      <c r="A106" s="2"/>
      <c r="B106" s="2"/>
      <c r="C106" s="2">
        <v>6300</v>
      </c>
      <c r="D106" s="2"/>
      <c r="E106" s="4" t="s">
        <v>84</v>
      </c>
      <c r="F106" s="3">
        <v>397703688</v>
      </c>
      <c r="G106" s="3">
        <v>397703688</v>
      </c>
      <c r="H106" s="41">
        <f t="shared" si="18"/>
        <v>0</v>
      </c>
      <c r="I106" s="3">
        <v>397703688</v>
      </c>
      <c r="J106" s="3">
        <v>397703688</v>
      </c>
      <c r="K106" s="41">
        <f t="shared" si="19"/>
        <v>0</v>
      </c>
      <c r="L106" s="3">
        <v>0</v>
      </c>
      <c r="M106" s="3">
        <v>0</v>
      </c>
      <c r="N106" s="41">
        <f t="shared" si="20"/>
        <v>0</v>
      </c>
      <c r="O106" s="3"/>
      <c r="P106" s="3">
        <v>0</v>
      </c>
      <c r="Q106" s="41">
        <f t="shared" si="21"/>
        <v>0</v>
      </c>
      <c r="R106" s="3">
        <v>0</v>
      </c>
      <c r="S106" s="3">
        <v>0</v>
      </c>
      <c r="T106" s="41">
        <f t="shared" si="22"/>
        <v>0</v>
      </c>
      <c r="U106" s="3"/>
      <c r="V106" s="3"/>
      <c r="W106" s="41">
        <f t="shared" si="23"/>
        <v>0</v>
      </c>
      <c r="X106" s="3"/>
      <c r="Y106" s="3"/>
      <c r="Z106" s="41">
        <f t="shared" si="24"/>
        <v>0</v>
      </c>
      <c r="AA106" s="62"/>
      <c r="AB106" s="62"/>
      <c r="AC106" s="41">
        <f t="shared" si="25"/>
        <v>0</v>
      </c>
      <c r="AD106" s="124">
        <v>397703688</v>
      </c>
      <c r="AE106" s="124">
        <v>397703688</v>
      </c>
      <c r="AF106" s="41">
        <f t="shared" si="26"/>
        <v>0</v>
      </c>
      <c r="AG106" s="3">
        <v>397703688</v>
      </c>
      <c r="AH106" s="3">
        <v>397703688</v>
      </c>
      <c r="AI106" s="41">
        <f t="shared" si="27"/>
        <v>0</v>
      </c>
      <c r="AJ106" s="3"/>
      <c r="AK106" s="3"/>
      <c r="AL106" s="41">
        <f t="shared" si="28"/>
        <v>0</v>
      </c>
      <c r="AM106" s="3"/>
      <c r="AN106" s="3"/>
      <c r="AO106" s="41">
        <f t="shared" si="29"/>
        <v>0</v>
      </c>
      <c r="AP106" s="3"/>
      <c r="AQ106" s="3"/>
      <c r="AR106" s="41">
        <f t="shared" si="30"/>
        <v>0</v>
      </c>
      <c r="AS106" s="3"/>
      <c r="AT106" s="3"/>
      <c r="AU106" s="41">
        <f t="shared" si="31"/>
        <v>0</v>
      </c>
      <c r="AV106" s="3"/>
      <c r="AW106" s="3"/>
      <c r="AX106" s="41">
        <f t="shared" si="32"/>
        <v>0</v>
      </c>
      <c r="AY106" s="3"/>
      <c r="AZ106" s="3"/>
      <c r="BA106" s="41">
        <f t="shared" si="33"/>
        <v>0</v>
      </c>
      <c r="BB106" s="3"/>
      <c r="BC106" s="3"/>
      <c r="BD106" s="41">
        <f t="shared" si="34"/>
        <v>0</v>
      </c>
      <c r="BE106" s="3"/>
      <c r="BF106" s="3"/>
      <c r="BG106" s="41">
        <f t="shared" si="35"/>
        <v>0</v>
      </c>
    </row>
    <row r="107" spans="1:60" ht="18" customHeight="1" x14ac:dyDescent="0.25">
      <c r="A107" s="5"/>
      <c r="B107" s="5"/>
      <c r="C107" s="5"/>
      <c r="D107" s="5">
        <v>6301</v>
      </c>
      <c r="E107" s="6" t="s">
        <v>85</v>
      </c>
      <c r="F107" s="7">
        <v>269494732</v>
      </c>
      <c r="G107" s="7">
        <v>269494732</v>
      </c>
      <c r="H107" s="41">
        <f t="shared" si="18"/>
        <v>0</v>
      </c>
      <c r="I107" s="7">
        <v>269494732</v>
      </c>
      <c r="J107" s="7">
        <v>269494732</v>
      </c>
      <c r="K107" s="41">
        <f t="shared" si="19"/>
        <v>0</v>
      </c>
      <c r="L107" s="7">
        <v>0</v>
      </c>
      <c r="M107" s="7">
        <v>0</v>
      </c>
      <c r="N107" s="41">
        <f t="shared" si="20"/>
        <v>0</v>
      </c>
      <c r="O107" s="7"/>
      <c r="P107" s="7">
        <v>0</v>
      </c>
      <c r="Q107" s="41">
        <f t="shared" si="21"/>
        <v>0</v>
      </c>
      <c r="R107" s="7">
        <v>0</v>
      </c>
      <c r="S107" s="7">
        <v>0</v>
      </c>
      <c r="T107" s="41">
        <f t="shared" si="22"/>
        <v>0</v>
      </c>
      <c r="U107" s="7"/>
      <c r="V107" s="7"/>
      <c r="W107" s="41">
        <f t="shared" si="23"/>
        <v>0</v>
      </c>
      <c r="X107" s="7"/>
      <c r="Y107" s="7"/>
      <c r="Z107" s="41">
        <f t="shared" si="24"/>
        <v>0</v>
      </c>
      <c r="AA107" s="62"/>
      <c r="AB107" s="62"/>
      <c r="AC107" s="41">
        <f t="shared" si="25"/>
        <v>0</v>
      </c>
      <c r="AD107" s="125">
        <v>269494732</v>
      </c>
      <c r="AE107" s="125">
        <v>269494732</v>
      </c>
      <c r="AF107" s="41">
        <f t="shared" si="26"/>
        <v>0</v>
      </c>
      <c r="AG107" s="7">
        <v>269494732</v>
      </c>
      <c r="AH107" s="7">
        <v>269494732</v>
      </c>
      <c r="AI107" s="41">
        <f t="shared" si="27"/>
        <v>0</v>
      </c>
      <c r="AJ107" s="7"/>
      <c r="AK107" s="7"/>
      <c r="AL107" s="41">
        <f t="shared" si="28"/>
        <v>0</v>
      </c>
      <c r="AM107" s="7"/>
      <c r="AN107" s="7"/>
      <c r="AO107" s="41">
        <f t="shared" si="29"/>
        <v>0</v>
      </c>
      <c r="AP107" s="7"/>
      <c r="AQ107" s="7"/>
      <c r="AR107" s="41">
        <f t="shared" si="30"/>
        <v>0</v>
      </c>
      <c r="AS107" s="7"/>
      <c r="AT107" s="7"/>
      <c r="AU107" s="41">
        <f t="shared" si="31"/>
        <v>0</v>
      </c>
      <c r="AV107" s="7"/>
      <c r="AW107" s="7"/>
      <c r="AX107" s="41">
        <f t="shared" si="32"/>
        <v>0</v>
      </c>
      <c r="AY107" s="7"/>
      <c r="AZ107" s="7"/>
      <c r="BA107" s="41">
        <f t="shared" si="33"/>
        <v>0</v>
      </c>
      <c r="BB107" s="7"/>
      <c r="BC107" s="7"/>
      <c r="BD107" s="41">
        <f t="shared" si="34"/>
        <v>0</v>
      </c>
      <c r="BE107" s="7"/>
      <c r="BF107" s="7"/>
      <c r="BG107" s="41">
        <f t="shared" si="35"/>
        <v>0</v>
      </c>
    </row>
    <row r="108" spans="1:60" ht="18" customHeight="1" x14ac:dyDescent="0.25">
      <c r="A108" s="5"/>
      <c r="B108" s="5"/>
      <c r="C108" s="5"/>
      <c r="D108" s="5">
        <v>6302</v>
      </c>
      <c r="E108" s="6" t="s">
        <v>86</v>
      </c>
      <c r="F108" s="7">
        <v>35631528</v>
      </c>
      <c r="G108" s="7">
        <v>35631528</v>
      </c>
      <c r="H108" s="41">
        <f t="shared" si="18"/>
        <v>0</v>
      </c>
      <c r="I108" s="7">
        <v>35631528</v>
      </c>
      <c r="J108" s="7">
        <v>35631528</v>
      </c>
      <c r="K108" s="41">
        <f t="shared" si="19"/>
        <v>0</v>
      </c>
      <c r="L108" s="7">
        <v>0</v>
      </c>
      <c r="M108" s="7">
        <v>0</v>
      </c>
      <c r="N108" s="41">
        <f t="shared" si="20"/>
        <v>0</v>
      </c>
      <c r="O108" s="7"/>
      <c r="P108" s="7">
        <v>0</v>
      </c>
      <c r="Q108" s="41">
        <f t="shared" si="21"/>
        <v>0</v>
      </c>
      <c r="R108" s="7">
        <v>0</v>
      </c>
      <c r="S108" s="7">
        <v>0</v>
      </c>
      <c r="T108" s="41">
        <f t="shared" si="22"/>
        <v>0</v>
      </c>
      <c r="U108" s="7"/>
      <c r="V108" s="7"/>
      <c r="W108" s="41">
        <f t="shared" si="23"/>
        <v>0</v>
      </c>
      <c r="X108" s="7"/>
      <c r="Y108" s="7"/>
      <c r="Z108" s="41">
        <f t="shared" si="24"/>
        <v>0</v>
      </c>
      <c r="AA108" s="62"/>
      <c r="AB108" s="62"/>
      <c r="AC108" s="41">
        <f t="shared" si="25"/>
        <v>0</v>
      </c>
      <c r="AD108" s="125">
        <v>35631528</v>
      </c>
      <c r="AE108" s="125">
        <v>35631528</v>
      </c>
      <c r="AF108" s="41">
        <f t="shared" si="26"/>
        <v>0</v>
      </c>
      <c r="AG108" s="7">
        <v>35631528</v>
      </c>
      <c r="AH108" s="7">
        <v>35631528</v>
      </c>
      <c r="AI108" s="41">
        <f t="shared" si="27"/>
        <v>0</v>
      </c>
      <c r="AJ108" s="7"/>
      <c r="AK108" s="7"/>
      <c r="AL108" s="41">
        <f t="shared" si="28"/>
        <v>0</v>
      </c>
      <c r="AM108" s="7"/>
      <c r="AN108" s="7"/>
      <c r="AO108" s="41">
        <f t="shared" si="29"/>
        <v>0</v>
      </c>
      <c r="AP108" s="7"/>
      <c r="AQ108" s="7"/>
      <c r="AR108" s="41">
        <f t="shared" si="30"/>
        <v>0</v>
      </c>
      <c r="AS108" s="7"/>
      <c r="AT108" s="7"/>
      <c r="AU108" s="41">
        <f t="shared" si="31"/>
        <v>0</v>
      </c>
      <c r="AV108" s="7"/>
      <c r="AW108" s="7"/>
      <c r="AX108" s="41">
        <f t="shared" si="32"/>
        <v>0</v>
      </c>
      <c r="AY108" s="7"/>
      <c r="AZ108" s="7"/>
      <c r="BA108" s="41">
        <f t="shared" si="33"/>
        <v>0</v>
      </c>
      <c r="BB108" s="7"/>
      <c r="BC108" s="7"/>
      <c r="BD108" s="41">
        <f t="shared" si="34"/>
        <v>0</v>
      </c>
      <c r="BE108" s="7"/>
      <c r="BF108" s="7"/>
      <c r="BG108" s="41">
        <f t="shared" si="35"/>
        <v>0</v>
      </c>
      <c r="BH108" s="1"/>
    </row>
    <row r="109" spans="1:60" ht="18" customHeight="1" x14ac:dyDescent="0.25">
      <c r="A109" s="5"/>
      <c r="B109" s="5"/>
      <c r="C109" s="5"/>
      <c r="D109" s="5">
        <v>6303</v>
      </c>
      <c r="E109" s="6" t="s">
        <v>87</v>
      </c>
      <c r="F109" s="7">
        <v>23629632</v>
      </c>
      <c r="G109" s="7">
        <v>23629632</v>
      </c>
      <c r="H109" s="41">
        <f t="shared" si="18"/>
        <v>0</v>
      </c>
      <c r="I109" s="7">
        <v>23629632</v>
      </c>
      <c r="J109" s="7">
        <v>23629632</v>
      </c>
      <c r="K109" s="41">
        <f t="shared" si="19"/>
        <v>0</v>
      </c>
      <c r="L109" s="7">
        <v>0</v>
      </c>
      <c r="M109" s="7">
        <v>0</v>
      </c>
      <c r="N109" s="41">
        <f t="shared" si="20"/>
        <v>0</v>
      </c>
      <c r="O109" s="7"/>
      <c r="P109" s="7">
        <v>0</v>
      </c>
      <c r="Q109" s="41">
        <f t="shared" si="21"/>
        <v>0</v>
      </c>
      <c r="R109" s="7">
        <v>0</v>
      </c>
      <c r="S109" s="7">
        <v>0</v>
      </c>
      <c r="T109" s="41">
        <f t="shared" si="22"/>
        <v>0</v>
      </c>
      <c r="U109" s="7"/>
      <c r="V109" s="7"/>
      <c r="W109" s="41">
        <f t="shared" si="23"/>
        <v>0</v>
      </c>
      <c r="X109" s="7"/>
      <c r="Y109" s="7"/>
      <c r="Z109" s="41">
        <f t="shared" si="24"/>
        <v>0</v>
      </c>
      <c r="AA109" s="62"/>
      <c r="AB109" s="62"/>
      <c r="AC109" s="41">
        <f t="shared" si="25"/>
        <v>0</v>
      </c>
      <c r="AD109" s="125">
        <v>23629632</v>
      </c>
      <c r="AE109" s="125">
        <v>23629632</v>
      </c>
      <c r="AF109" s="41">
        <f t="shared" si="26"/>
        <v>0</v>
      </c>
      <c r="AG109" s="7">
        <v>23629632</v>
      </c>
      <c r="AH109" s="7">
        <v>23629632</v>
      </c>
      <c r="AI109" s="41">
        <f t="shared" si="27"/>
        <v>0</v>
      </c>
      <c r="AJ109" s="7"/>
      <c r="AK109" s="7"/>
      <c r="AL109" s="41">
        <f t="shared" si="28"/>
        <v>0</v>
      </c>
      <c r="AM109" s="7"/>
      <c r="AN109" s="7"/>
      <c r="AO109" s="41">
        <f t="shared" si="29"/>
        <v>0</v>
      </c>
      <c r="AP109" s="7"/>
      <c r="AQ109" s="7"/>
      <c r="AR109" s="41">
        <f t="shared" si="30"/>
        <v>0</v>
      </c>
      <c r="AS109" s="7"/>
      <c r="AT109" s="7"/>
      <c r="AU109" s="41">
        <f t="shared" si="31"/>
        <v>0</v>
      </c>
      <c r="AV109" s="7"/>
      <c r="AW109" s="7"/>
      <c r="AX109" s="41">
        <f t="shared" si="32"/>
        <v>0</v>
      </c>
      <c r="AY109" s="7"/>
      <c r="AZ109" s="7"/>
      <c r="BA109" s="41">
        <f t="shared" si="33"/>
        <v>0</v>
      </c>
      <c r="BB109" s="7"/>
      <c r="BC109" s="7"/>
      <c r="BD109" s="41">
        <f t="shared" si="34"/>
        <v>0</v>
      </c>
      <c r="BE109" s="7"/>
      <c r="BF109" s="7"/>
      <c r="BG109" s="41">
        <f t="shared" si="35"/>
        <v>0</v>
      </c>
      <c r="BH109" s="1"/>
    </row>
    <row r="110" spans="1:60" ht="18" customHeight="1" x14ac:dyDescent="0.25">
      <c r="A110" s="5"/>
      <c r="B110" s="5"/>
      <c r="C110" s="5"/>
      <c r="D110" s="5">
        <v>6304</v>
      </c>
      <c r="E110" s="6" t="s">
        <v>88</v>
      </c>
      <c r="F110" s="7">
        <v>56698376</v>
      </c>
      <c r="G110" s="7">
        <v>56698376</v>
      </c>
      <c r="H110" s="41">
        <f t="shared" si="18"/>
        <v>0</v>
      </c>
      <c r="I110" s="7">
        <v>56698376</v>
      </c>
      <c r="J110" s="7">
        <v>56698376</v>
      </c>
      <c r="K110" s="41">
        <f t="shared" si="19"/>
        <v>0</v>
      </c>
      <c r="L110" s="7">
        <v>0</v>
      </c>
      <c r="M110" s="7">
        <v>0</v>
      </c>
      <c r="N110" s="41">
        <f t="shared" si="20"/>
        <v>0</v>
      </c>
      <c r="O110" s="7"/>
      <c r="P110" s="7">
        <v>0</v>
      </c>
      <c r="Q110" s="41">
        <f t="shared" si="21"/>
        <v>0</v>
      </c>
      <c r="R110" s="7">
        <v>0</v>
      </c>
      <c r="S110" s="7">
        <v>0</v>
      </c>
      <c r="T110" s="41">
        <f t="shared" si="22"/>
        <v>0</v>
      </c>
      <c r="U110" s="7"/>
      <c r="V110" s="7"/>
      <c r="W110" s="41">
        <f t="shared" si="23"/>
        <v>0</v>
      </c>
      <c r="X110" s="7"/>
      <c r="Y110" s="7"/>
      <c r="Z110" s="41">
        <f t="shared" si="24"/>
        <v>0</v>
      </c>
      <c r="AA110" s="62"/>
      <c r="AB110" s="62"/>
      <c r="AC110" s="41">
        <f t="shared" si="25"/>
        <v>0</v>
      </c>
      <c r="AD110" s="125">
        <v>56698376</v>
      </c>
      <c r="AE110" s="125">
        <v>56698376</v>
      </c>
      <c r="AF110" s="41">
        <f t="shared" si="26"/>
        <v>0</v>
      </c>
      <c r="AG110" s="7">
        <v>56698376</v>
      </c>
      <c r="AH110" s="7">
        <v>56698376</v>
      </c>
      <c r="AI110" s="41">
        <f t="shared" si="27"/>
        <v>0</v>
      </c>
      <c r="AJ110" s="7"/>
      <c r="AK110" s="7"/>
      <c r="AL110" s="41">
        <f t="shared" si="28"/>
        <v>0</v>
      </c>
      <c r="AM110" s="7"/>
      <c r="AN110" s="7"/>
      <c r="AO110" s="41">
        <f t="shared" si="29"/>
        <v>0</v>
      </c>
      <c r="AP110" s="7"/>
      <c r="AQ110" s="7"/>
      <c r="AR110" s="41">
        <f t="shared" si="30"/>
        <v>0</v>
      </c>
      <c r="AS110" s="7"/>
      <c r="AT110" s="7"/>
      <c r="AU110" s="41">
        <f t="shared" si="31"/>
        <v>0</v>
      </c>
      <c r="AV110" s="7"/>
      <c r="AW110" s="7"/>
      <c r="AX110" s="41">
        <f t="shared" si="32"/>
        <v>0</v>
      </c>
      <c r="AY110" s="7"/>
      <c r="AZ110" s="7"/>
      <c r="BA110" s="41">
        <f t="shared" si="33"/>
        <v>0</v>
      </c>
      <c r="BB110" s="7"/>
      <c r="BC110" s="7"/>
      <c r="BD110" s="41">
        <f t="shared" si="34"/>
        <v>0</v>
      </c>
      <c r="BE110" s="7"/>
      <c r="BF110" s="7"/>
      <c r="BG110" s="41">
        <f t="shared" si="35"/>
        <v>0</v>
      </c>
      <c r="BH110" s="1"/>
    </row>
    <row r="111" spans="1:60" ht="18" customHeight="1" x14ac:dyDescent="0.25">
      <c r="A111" s="5"/>
      <c r="B111" s="5"/>
      <c r="C111" s="5"/>
      <c r="D111" s="5">
        <v>6349</v>
      </c>
      <c r="E111" s="6" t="s">
        <v>232</v>
      </c>
      <c r="F111" s="7">
        <v>12249420</v>
      </c>
      <c r="G111" s="7">
        <v>12249420</v>
      </c>
      <c r="H111" s="41">
        <f t="shared" si="18"/>
        <v>0</v>
      </c>
      <c r="I111" s="7">
        <v>12249420</v>
      </c>
      <c r="J111" s="7">
        <v>12249420</v>
      </c>
      <c r="K111" s="41">
        <f t="shared" si="19"/>
        <v>0</v>
      </c>
      <c r="L111" s="7">
        <v>0</v>
      </c>
      <c r="M111" s="7">
        <v>0</v>
      </c>
      <c r="N111" s="41">
        <f t="shared" si="20"/>
        <v>0</v>
      </c>
      <c r="O111" s="7"/>
      <c r="P111" s="7">
        <v>0</v>
      </c>
      <c r="Q111" s="41">
        <f t="shared" si="21"/>
        <v>0</v>
      </c>
      <c r="R111" s="7">
        <v>0</v>
      </c>
      <c r="S111" s="7">
        <v>0</v>
      </c>
      <c r="T111" s="41">
        <f t="shared" si="22"/>
        <v>0</v>
      </c>
      <c r="U111" s="7"/>
      <c r="V111" s="7"/>
      <c r="W111" s="41">
        <f t="shared" si="23"/>
        <v>0</v>
      </c>
      <c r="X111" s="7"/>
      <c r="Y111" s="7"/>
      <c r="Z111" s="41">
        <f t="shared" si="24"/>
        <v>0</v>
      </c>
      <c r="AA111" s="62"/>
      <c r="AB111" s="62"/>
      <c r="AC111" s="41">
        <f t="shared" si="25"/>
        <v>0</v>
      </c>
      <c r="AD111" s="125">
        <v>12249420</v>
      </c>
      <c r="AE111" s="125">
        <v>12249420</v>
      </c>
      <c r="AF111" s="41">
        <f t="shared" si="26"/>
        <v>0</v>
      </c>
      <c r="AG111" s="7">
        <v>12249420</v>
      </c>
      <c r="AH111" s="7">
        <v>12249420</v>
      </c>
      <c r="AI111" s="41">
        <f t="shared" si="27"/>
        <v>0</v>
      </c>
      <c r="AJ111" s="7"/>
      <c r="AK111" s="7"/>
      <c r="AL111" s="41">
        <f t="shared" si="28"/>
        <v>0</v>
      </c>
      <c r="AM111" s="7"/>
      <c r="AN111" s="7"/>
      <c r="AO111" s="41">
        <f t="shared" si="29"/>
        <v>0</v>
      </c>
      <c r="AP111" s="7"/>
      <c r="AQ111" s="7"/>
      <c r="AR111" s="41">
        <f t="shared" si="30"/>
        <v>0</v>
      </c>
      <c r="AS111" s="7"/>
      <c r="AT111" s="7"/>
      <c r="AU111" s="41">
        <f t="shared" si="31"/>
        <v>0</v>
      </c>
      <c r="AV111" s="7"/>
      <c r="AW111" s="7"/>
      <c r="AX111" s="41">
        <f t="shared" si="32"/>
        <v>0</v>
      </c>
      <c r="AY111" s="7"/>
      <c r="AZ111" s="7"/>
      <c r="BA111" s="41">
        <f t="shared" si="33"/>
        <v>0</v>
      </c>
      <c r="BB111" s="7"/>
      <c r="BC111" s="7"/>
      <c r="BD111" s="41">
        <f t="shared" si="34"/>
        <v>0</v>
      </c>
      <c r="BE111" s="7"/>
      <c r="BF111" s="7"/>
      <c r="BG111" s="41">
        <f t="shared" si="35"/>
        <v>0</v>
      </c>
      <c r="BH111" s="1"/>
    </row>
    <row r="112" spans="1:60" s="26" customFormat="1" ht="18" customHeight="1" x14ac:dyDescent="0.25">
      <c r="A112" s="2"/>
      <c r="B112" s="2"/>
      <c r="C112" s="2">
        <v>6400</v>
      </c>
      <c r="D112" s="2"/>
      <c r="E112" s="4" t="s">
        <v>89</v>
      </c>
      <c r="F112" s="3">
        <v>110831000</v>
      </c>
      <c r="G112" s="3">
        <v>110831000</v>
      </c>
      <c r="H112" s="41">
        <f t="shared" si="18"/>
        <v>0</v>
      </c>
      <c r="I112" s="3">
        <v>110831000</v>
      </c>
      <c r="J112" s="3">
        <v>110831000</v>
      </c>
      <c r="K112" s="41">
        <f t="shared" si="19"/>
        <v>0</v>
      </c>
      <c r="L112" s="3">
        <v>0</v>
      </c>
      <c r="M112" s="3">
        <v>0</v>
      </c>
      <c r="N112" s="41">
        <f t="shared" si="20"/>
        <v>0</v>
      </c>
      <c r="O112" s="3"/>
      <c r="P112" s="3">
        <v>0</v>
      </c>
      <c r="Q112" s="41">
        <f t="shared" si="21"/>
        <v>0</v>
      </c>
      <c r="R112" s="3">
        <v>0</v>
      </c>
      <c r="S112" s="3">
        <v>0</v>
      </c>
      <c r="T112" s="41">
        <f t="shared" si="22"/>
        <v>0</v>
      </c>
      <c r="U112" s="3"/>
      <c r="V112" s="3"/>
      <c r="W112" s="41">
        <f t="shared" si="23"/>
        <v>0</v>
      </c>
      <c r="X112" s="3"/>
      <c r="Y112" s="3"/>
      <c r="Z112" s="41">
        <f t="shared" si="24"/>
        <v>0</v>
      </c>
      <c r="AA112" s="62"/>
      <c r="AB112" s="62"/>
      <c r="AC112" s="41">
        <f t="shared" si="25"/>
        <v>0</v>
      </c>
      <c r="AD112" s="124">
        <v>110831000</v>
      </c>
      <c r="AE112" s="124">
        <v>110831000</v>
      </c>
      <c r="AF112" s="41">
        <f t="shared" si="26"/>
        <v>0</v>
      </c>
      <c r="AG112" s="3">
        <v>110831000</v>
      </c>
      <c r="AH112" s="3">
        <v>110831000</v>
      </c>
      <c r="AI112" s="41">
        <f t="shared" si="27"/>
        <v>0</v>
      </c>
      <c r="AJ112" s="3"/>
      <c r="AK112" s="3"/>
      <c r="AL112" s="41">
        <f t="shared" si="28"/>
        <v>0</v>
      </c>
      <c r="AM112" s="3"/>
      <c r="AN112" s="3"/>
      <c r="AO112" s="41">
        <f t="shared" si="29"/>
        <v>0</v>
      </c>
      <c r="AP112" s="3"/>
      <c r="AQ112" s="3"/>
      <c r="AR112" s="41">
        <f t="shared" si="30"/>
        <v>0</v>
      </c>
      <c r="AS112" s="3"/>
      <c r="AT112" s="3"/>
      <c r="AU112" s="41">
        <f t="shared" si="31"/>
        <v>0</v>
      </c>
      <c r="AV112" s="3"/>
      <c r="AW112" s="3"/>
      <c r="AX112" s="41">
        <f t="shared" si="32"/>
        <v>0</v>
      </c>
      <c r="AY112" s="3"/>
      <c r="AZ112" s="3"/>
      <c r="BA112" s="41">
        <f t="shared" si="33"/>
        <v>0</v>
      </c>
      <c r="BB112" s="3"/>
      <c r="BC112" s="3"/>
      <c r="BD112" s="41">
        <f t="shared" si="34"/>
        <v>0</v>
      </c>
      <c r="BE112" s="3"/>
      <c r="BF112" s="3"/>
      <c r="BG112" s="41">
        <f t="shared" si="35"/>
        <v>0</v>
      </c>
    </row>
    <row r="113" spans="1:60" ht="24" x14ac:dyDescent="0.25">
      <c r="A113" s="5"/>
      <c r="B113" s="5"/>
      <c r="C113" s="5"/>
      <c r="D113" s="5">
        <v>6404</v>
      </c>
      <c r="E113" s="6" t="s">
        <v>163</v>
      </c>
      <c r="F113" s="7">
        <v>110831000</v>
      </c>
      <c r="G113" s="7">
        <v>110831000</v>
      </c>
      <c r="H113" s="41">
        <f t="shared" si="18"/>
        <v>0</v>
      </c>
      <c r="I113" s="7">
        <v>110831000</v>
      </c>
      <c r="J113" s="7">
        <v>110831000</v>
      </c>
      <c r="K113" s="41">
        <f t="shared" si="19"/>
        <v>0</v>
      </c>
      <c r="L113" s="7">
        <v>0</v>
      </c>
      <c r="M113" s="7">
        <v>0</v>
      </c>
      <c r="N113" s="41">
        <f t="shared" si="20"/>
        <v>0</v>
      </c>
      <c r="O113" s="7"/>
      <c r="P113" s="7">
        <v>0</v>
      </c>
      <c r="Q113" s="41">
        <f t="shared" si="21"/>
        <v>0</v>
      </c>
      <c r="R113" s="7">
        <v>0</v>
      </c>
      <c r="S113" s="7">
        <v>0</v>
      </c>
      <c r="T113" s="41">
        <f t="shared" si="22"/>
        <v>0</v>
      </c>
      <c r="U113" s="7"/>
      <c r="V113" s="7"/>
      <c r="W113" s="41">
        <f t="shared" si="23"/>
        <v>0</v>
      </c>
      <c r="X113" s="7"/>
      <c r="Y113" s="7"/>
      <c r="Z113" s="41">
        <f t="shared" si="24"/>
        <v>0</v>
      </c>
      <c r="AA113" s="62"/>
      <c r="AB113" s="62"/>
      <c r="AC113" s="41">
        <f t="shared" si="25"/>
        <v>0</v>
      </c>
      <c r="AD113" s="125">
        <v>110831000</v>
      </c>
      <c r="AE113" s="125">
        <v>110831000</v>
      </c>
      <c r="AF113" s="41">
        <f t="shared" si="26"/>
        <v>0</v>
      </c>
      <c r="AG113" s="7">
        <v>110831000</v>
      </c>
      <c r="AH113" s="7">
        <v>110831000</v>
      </c>
      <c r="AI113" s="41">
        <f t="shared" si="27"/>
        <v>0</v>
      </c>
      <c r="AJ113" s="7"/>
      <c r="AK113" s="7"/>
      <c r="AL113" s="41">
        <f t="shared" si="28"/>
        <v>0</v>
      </c>
      <c r="AM113" s="7"/>
      <c r="AN113" s="7"/>
      <c r="AO113" s="41">
        <f t="shared" si="29"/>
        <v>0</v>
      </c>
      <c r="AP113" s="7"/>
      <c r="AQ113" s="7"/>
      <c r="AR113" s="41">
        <f t="shared" si="30"/>
        <v>0</v>
      </c>
      <c r="AS113" s="7"/>
      <c r="AT113" s="7"/>
      <c r="AU113" s="41">
        <f t="shared" si="31"/>
        <v>0</v>
      </c>
      <c r="AV113" s="7"/>
      <c r="AW113" s="7"/>
      <c r="AX113" s="41">
        <f t="shared" si="32"/>
        <v>0</v>
      </c>
      <c r="AY113" s="7"/>
      <c r="AZ113" s="7"/>
      <c r="BA113" s="41">
        <f t="shared" si="33"/>
        <v>0</v>
      </c>
      <c r="BB113" s="7"/>
      <c r="BC113" s="7"/>
      <c r="BD113" s="41">
        <f t="shared" si="34"/>
        <v>0</v>
      </c>
      <c r="BE113" s="7"/>
      <c r="BF113" s="7"/>
      <c r="BG113" s="41">
        <f t="shared" si="35"/>
        <v>0</v>
      </c>
    </row>
    <row r="114" spans="1:60" s="26" customFormat="1" ht="18" customHeight="1" x14ac:dyDescent="0.25">
      <c r="A114" s="2"/>
      <c r="B114" s="2"/>
      <c r="C114" s="2">
        <v>6500</v>
      </c>
      <c r="D114" s="2"/>
      <c r="E114" s="4" t="s">
        <v>90</v>
      </c>
      <c r="F114" s="3">
        <v>20558658</v>
      </c>
      <c r="G114" s="3">
        <v>20558658</v>
      </c>
      <c r="H114" s="41">
        <f t="shared" si="18"/>
        <v>0</v>
      </c>
      <c r="I114" s="3">
        <v>20558658</v>
      </c>
      <c r="J114" s="3">
        <v>20558658</v>
      </c>
      <c r="K114" s="41">
        <f t="shared" si="19"/>
        <v>0</v>
      </c>
      <c r="L114" s="3">
        <v>0</v>
      </c>
      <c r="M114" s="3">
        <v>0</v>
      </c>
      <c r="N114" s="41">
        <f t="shared" si="20"/>
        <v>0</v>
      </c>
      <c r="O114" s="3"/>
      <c r="P114" s="3">
        <v>0</v>
      </c>
      <c r="Q114" s="41">
        <f t="shared" si="21"/>
        <v>0</v>
      </c>
      <c r="R114" s="3">
        <v>0</v>
      </c>
      <c r="S114" s="3">
        <v>0</v>
      </c>
      <c r="T114" s="41">
        <f t="shared" si="22"/>
        <v>0</v>
      </c>
      <c r="U114" s="3"/>
      <c r="V114" s="3"/>
      <c r="W114" s="41">
        <f t="shared" si="23"/>
        <v>0</v>
      </c>
      <c r="X114" s="3"/>
      <c r="Y114" s="3"/>
      <c r="Z114" s="41">
        <f t="shared" si="24"/>
        <v>0</v>
      </c>
      <c r="AA114" s="62"/>
      <c r="AB114" s="62"/>
      <c r="AC114" s="41">
        <f t="shared" si="25"/>
        <v>0</v>
      </c>
      <c r="AD114" s="124">
        <v>20558658</v>
      </c>
      <c r="AE114" s="124">
        <v>20558658</v>
      </c>
      <c r="AF114" s="41">
        <f t="shared" si="26"/>
        <v>0</v>
      </c>
      <c r="AG114" s="3">
        <v>20558658</v>
      </c>
      <c r="AH114" s="3">
        <v>20558658</v>
      </c>
      <c r="AI114" s="41">
        <f t="shared" si="27"/>
        <v>0</v>
      </c>
      <c r="AJ114" s="3"/>
      <c r="AK114" s="3"/>
      <c r="AL114" s="41">
        <f t="shared" si="28"/>
        <v>0</v>
      </c>
      <c r="AM114" s="3"/>
      <c r="AN114" s="3"/>
      <c r="AO114" s="41">
        <f t="shared" si="29"/>
        <v>0</v>
      </c>
      <c r="AP114" s="3"/>
      <c r="AQ114" s="3"/>
      <c r="AR114" s="41">
        <f t="shared" si="30"/>
        <v>0</v>
      </c>
      <c r="AS114" s="3"/>
      <c r="AT114" s="3"/>
      <c r="AU114" s="41">
        <f t="shared" si="31"/>
        <v>0</v>
      </c>
      <c r="AV114" s="3"/>
      <c r="AW114" s="3"/>
      <c r="AX114" s="41">
        <f t="shared" si="32"/>
        <v>0</v>
      </c>
      <c r="AY114" s="3"/>
      <c r="AZ114" s="3"/>
      <c r="BA114" s="41">
        <f t="shared" si="33"/>
        <v>0</v>
      </c>
      <c r="BB114" s="3"/>
      <c r="BC114" s="3"/>
      <c r="BD114" s="41">
        <f t="shared" si="34"/>
        <v>0</v>
      </c>
      <c r="BE114" s="3"/>
      <c r="BF114" s="3"/>
      <c r="BG114" s="41">
        <f t="shared" si="35"/>
        <v>0</v>
      </c>
      <c r="BH114" s="28"/>
    </row>
    <row r="115" spans="1:60" ht="18" customHeight="1" x14ac:dyDescent="0.25">
      <c r="A115" s="5"/>
      <c r="B115" s="5"/>
      <c r="C115" s="5"/>
      <c r="D115" s="5">
        <v>6501</v>
      </c>
      <c r="E115" s="6" t="s">
        <v>91</v>
      </c>
      <c r="F115" s="7">
        <v>10806358</v>
      </c>
      <c r="G115" s="7">
        <v>10806358</v>
      </c>
      <c r="H115" s="41">
        <f t="shared" si="18"/>
        <v>0</v>
      </c>
      <c r="I115" s="7">
        <v>10806358</v>
      </c>
      <c r="J115" s="7">
        <v>10806358</v>
      </c>
      <c r="K115" s="41">
        <f t="shared" si="19"/>
        <v>0</v>
      </c>
      <c r="L115" s="7">
        <v>0</v>
      </c>
      <c r="M115" s="7">
        <v>0</v>
      </c>
      <c r="N115" s="41">
        <f t="shared" si="20"/>
        <v>0</v>
      </c>
      <c r="O115" s="7"/>
      <c r="P115" s="7">
        <v>0</v>
      </c>
      <c r="Q115" s="41">
        <f t="shared" si="21"/>
        <v>0</v>
      </c>
      <c r="R115" s="7">
        <v>0</v>
      </c>
      <c r="S115" s="7">
        <v>0</v>
      </c>
      <c r="T115" s="41">
        <f t="shared" si="22"/>
        <v>0</v>
      </c>
      <c r="U115" s="7"/>
      <c r="V115" s="7"/>
      <c r="W115" s="41">
        <f t="shared" si="23"/>
        <v>0</v>
      </c>
      <c r="X115" s="7"/>
      <c r="Y115" s="7"/>
      <c r="Z115" s="41">
        <f t="shared" si="24"/>
        <v>0</v>
      </c>
      <c r="AA115" s="62"/>
      <c r="AB115" s="62"/>
      <c r="AC115" s="41">
        <f t="shared" si="25"/>
        <v>0</v>
      </c>
      <c r="AD115" s="125">
        <v>10806358</v>
      </c>
      <c r="AE115" s="125">
        <v>10806358</v>
      </c>
      <c r="AF115" s="41">
        <f t="shared" si="26"/>
        <v>0</v>
      </c>
      <c r="AG115" s="7">
        <v>10806358</v>
      </c>
      <c r="AH115" s="7">
        <v>10806358</v>
      </c>
      <c r="AI115" s="41">
        <f t="shared" si="27"/>
        <v>0</v>
      </c>
      <c r="AJ115" s="7"/>
      <c r="AK115" s="7"/>
      <c r="AL115" s="41">
        <f t="shared" si="28"/>
        <v>0</v>
      </c>
      <c r="AM115" s="7"/>
      <c r="AN115" s="7"/>
      <c r="AO115" s="41">
        <f t="shared" si="29"/>
        <v>0</v>
      </c>
      <c r="AP115" s="7"/>
      <c r="AQ115" s="7"/>
      <c r="AR115" s="41">
        <f t="shared" si="30"/>
        <v>0</v>
      </c>
      <c r="AS115" s="7"/>
      <c r="AT115" s="7"/>
      <c r="AU115" s="41">
        <f t="shared" si="31"/>
        <v>0</v>
      </c>
      <c r="AV115" s="7"/>
      <c r="AW115" s="7"/>
      <c r="AX115" s="41">
        <f t="shared" si="32"/>
        <v>0</v>
      </c>
      <c r="AY115" s="7"/>
      <c r="AZ115" s="7"/>
      <c r="BA115" s="41">
        <f t="shared" si="33"/>
        <v>0</v>
      </c>
      <c r="BB115" s="7"/>
      <c r="BC115" s="7"/>
      <c r="BD115" s="41">
        <f t="shared" si="34"/>
        <v>0</v>
      </c>
      <c r="BE115" s="7"/>
      <c r="BF115" s="7"/>
      <c r="BG115" s="41">
        <f t="shared" si="35"/>
        <v>0</v>
      </c>
      <c r="BH115" s="1"/>
    </row>
    <row r="116" spans="1:60" ht="18" customHeight="1" x14ac:dyDescent="0.25">
      <c r="A116" s="5"/>
      <c r="B116" s="5"/>
      <c r="C116" s="5"/>
      <c r="D116" s="5">
        <v>6502</v>
      </c>
      <c r="E116" s="6" t="s">
        <v>92</v>
      </c>
      <c r="F116" s="7">
        <v>4952300</v>
      </c>
      <c r="G116" s="7">
        <v>4952300</v>
      </c>
      <c r="H116" s="41">
        <f t="shared" si="18"/>
        <v>0</v>
      </c>
      <c r="I116" s="7">
        <v>4952300</v>
      </c>
      <c r="J116" s="7">
        <v>4952300</v>
      </c>
      <c r="K116" s="41">
        <f t="shared" si="19"/>
        <v>0</v>
      </c>
      <c r="L116" s="7">
        <v>0</v>
      </c>
      <c r="M116" s="7">
        <v>0</v>
      </c>
      <c r="N116" s="41">
        <f t="shared" si="20"/>
        <v>0</v>
      </c>
      <c r="O116" s="7"/>
      <c r="P116" s="7">
        <v>0</v>
      </c>
      <c r="Q116" s="41">
        <f t="shared" si="21"/>
        <v>0</v>
      </c>
      <c r="R116" s="7">
        <v>0</v>
      </c>
      <c r="S116" s="7">
        <v>0</v>
      </c>
      <c r="T116" s="41">
        <f t="shared" si="22"/>
        <v>0</v>
      </c>
      <c r="U116" s="7"/>
      <c r="V116" s="7"/>
      <c r="W116" s="41">
        <f t="shared" si="23"/>
        <v>0</v>
      </c>
      <c r="X116" s="7"/>
      <c r="Y116" s="7"/>
      <c r="Z116" s="41">
        <f t="shared" si="24"/>
        <v>0</v>
      </c>
      <c r="AA116" s="62"/>
      <c r="AB116" s="62"/>
      <c r="AC116" s="41">
        <f t="shared" si="25"/>
        <v>0</v>
      </c>
      <c r="AD116" s="125">
        <v>4952300</v>
      </c>
      <c r="AE116" s="125">
        <v>4952300</v>
      </c>
      <c r="AF116" s="41">
        <f t="shared" si="26"/>
        <v>0</v>
      </c>
      <c r="AG116" s="7">
        <v>4952300</v>
      </c>
      <c r="AH116" s="7">
        <v>4952300</v>
      </c>
      <c r="AI116" s="41">
        <f t="shared" si="27"/>
        <v>0</v>
      </c>
      <c r="AJ116" s="7"/>
      <c r="AK116" s="7"/>
      <c r="AL116" s="41">
        <f t="shared" si="28"/>
        <v>0</v>
      </c>
      <c r="AM116" s="7"/>
      <c r="AN116" s="7"/>
      <c r="AO116" s="41">
        <f t="shared" si="29"/>
        <v>0</v>
      </c>
      <c r="AP116" s="7"/>
      <c r="AQ116" s="7"/>
      <c r="AR116" s="41">
        <f t="shared" si="30"/>
        <v>0</v>
      </c>
      <c r="AS116" s="7"/>
      <c r="AT116" s="7"/>
      <c r="AU116" s="41">
        <f t="shared" si="31"/>
        <v>0</v>
      </c>
      <c r="AV116" s="7"/>
      <c r="AW116" s="7"/>
      <c r="AX116" s="41">
        <f t="shared" si="32"/>
        <v>0</v>
      </c>
      <c r="AY116" s="7"/>
      <c r="AZ116" s="7"/>
      <c r="BA116" s="41">
        <f t="shared" si="33"/>
        <v>0</v>
      </c>
      <c r="BB116" s="7"/>
      <c r="BC116" s="7"/>
      <c r="BD116" s="41">
        <f t="shared" si="34"/>
        <v>0</v>
      </c>
      <c r="BE116" s="7"/>
      <c r="BF116" s="7"/>
      <c r="BG116" s="41">
        <f t="shared" si="35"/>
        <v>0</v>
      </c>
      <c r="BH116" s="1"/>
    </row>
    <row r="117" spans="1:60" ht="18" customHeight="1" x14ac:dyDescent="0.25">
      <c r="A117" s="5"/>
      <c r="B117" s="5"/>
      <c r="C117" s="5"/>
      <c r="D117" s="5">
        <v>6504</v>
      </c>
      <c r="E117" s="6" t="s">
        <v>94</v>
      </c>
      <c r="F117" s="7">
        <v>4800000</v>
      </c>
      <c r="G117" s="7">
        <v>4800000</v>
      </c>
      <c r="H117" s="41">
        <f t="shared" si="18"/>
        <v>0</v>
      </c>
      <c r="I117" s="7">
        <v>4800000</v>
      </c>
      <c r="J117" s="7">
        <v>4800000</v>
      </c>
      <c r="K117" s="41">
        <f t="shared" si="19"/>
        <v>0</v>
      </c>
      <c r="L117" s="7">
        <v>0</v>
      </c>
      <c r="M117" s="7">
        <v>0</v>
      </c>
      <c r="N117" s="41">
        <f t="shared" si="20"/>
        <v>0</v>
      </c>
      <c r="O117" s="7"/>
      <c r="P117" s="7">
        <v>0</v>
      </c>
      <c r="Q117" s="41">
        <f t="shared" si="21"/>
        <v>0</v>
      </c>
      <c r="R117" s="7">
        <v>0</v>
      </c>
      <c r="S117" s="7">
        <v>0</v>
      </c>
      <c r="T117" s="41">
        <f t="shared" si="22"/>
        <v>0</v>
      </c>
      <c r="U117" s="7"/>
      <c r="V117" s="7"/>
      <c r="W117" s="41">
        <f t="shared" si="23"/>
        <v>0</v>
      </c>
      <c r="X117" s="7"/>
      <c r="Y117" s="7"/>
      <c r="Z117" s="41">
        <f t="shared" si="24"/>
        <v>0</v>
      </c>
      <c r="AA117" s="62"/>
      <c r="AB117" s="62"/>
      <c r="AC117" s="41">
        <f t="shared" si="25"/>
        <v>0</v>
      </c>
      <c r="AD117" s="125">
        <v>4800000</v>
      </c>
      <c r="AE117" s="125">
        <v>4800000</v>
      </c>
      <c r="AF117" s="41">
        <f t="shared" si="26"/>
        <v>0</v>
      </c>
      <c r="AG117" s="7">
        <v>4800000</v>
      </c>
      <c r="AH117" s="7">
        <v>4800000</v>
      </c>
      <c r="AI117" s="41">
        <f t="shared" si="27"/>
        <v>0</v>
      </c>
      <c r="AJ117" s="7"/>
      <c r="AK117" s="7"/>
      <c r="AL117" s="41">
        <f t="shared" si="28"/>
        <v>0</v>
      </c>
      <c r="AM117" s="7"/>
      <c r="AN117" s="7"/>
      <c r="AO117" s="41">
        <f t="shared" si="29"/>
        <v>0</v>
      </c>
      <c r="AP117" s="7"/>
      <c r="AQ117" s="7"/>
      <c r="AR117" s="41">
        <f t="shared" si="30"/>
        <v>0</v>
      </c>
      <c r="AS117" s="7"/>
      <c r="AT117" s="7"/>
      <c r="AU117" s="41">
        <f t="shared" si="31"/>
        <v>0</v>
      </c>
      <c r="AV117" s="7"/>
      <c r="AW117" s="7"/>
      <c r="AX117" s="41">
        <f t="shared" si="32"/>
        <v>0</v>
      </c>
      <c r="AY117" s="7"/>
      <c r="AZ117" s="7"/>
      <c r="BA117" s="41">
        <f t="shared" si="33"/>
        <v>0</v>
      </c>
      <c r="BB117" s="7"/>
      <c r="BC117" s="7"/>
      <c r="BD117" s="41">
        <f t="shared" si="34"/>
        <v>0</v>
      </c>
      <c r="BE117" s="7"/>
      <c r="BF117" s="7"/>
      <c r="BG117" s="41">
        <f t="shared" si="35"/>
        <v>0</v>
      </c>
      <c r="BH117" s="1"/>
    </row>
    <row r="118" spans="1:60" s="26" customFormat="1" ht="18" customHeight="1" x14ac:dyDescent="0.25">
      <c r="A118" s="2"/>
      <c r="B118" s="2"/>
      <c r="C118" s="2">
        <v>6550</v>
      </c>
      <c r="D118" s="2"/>
      <c r="E118" s="4" t="s">
        <v>95</v>
      </c>
      <c r="F118" s="3">
        <v>16330000</v>
      </c>
      <c r="G118" s="3">
        <v>16330000</v>
      </c>
      <c r="H118" s="41">
        <f t="shared" si="18"/>
        <v>0</v>
      </c>
      <c r="I118" s="3">
        <v>16330000</v>
      </c>
      <c r="J118" s="3">
        <v>16330000</v>
      </c>
      <c r="K118" s="41">
        <f t="shared" si="19"/>
        <v>0</v>
      </c>
      <c r="L118" s="3">
        <v>0</v>
      </c>
      <c r="M118" s="3">
        <v>0</v>
      </c>
      <c r="N118" s="41">
        <f t="shared" si="20"/>
        <v>0</v>
      </c>
      <c r="O118" s="3"/>
      <c r="P118" s="3">
        <v>0</v>
      </c>
      <c r="Q118" s="41">
        <f t="shared" si="21"/>
        <v>0</v>
      </c>
      <c r="R118" s="3">
        <v>0</v>
      </c>
      <c r="S118" s="3">
        <v>0</v>
      </c>
      <c r="T118" s="41">
        <f t="shared" si="22"/>
        <v>0</v>
      </c>
      <c r="U118" s="3"/>
      <c r="V118" s="3"/>
      <c r="W118" s="41">
        <f t="shared" si="23"/>
        <v>0</v>
      </c>
      <c r="X118" s="3"/>
      <c r="Y118" s="3"/>
      <c r="Z118" s="41">
        <f t="shared" si="24"/>
        <v>0</v>
      </c>
      <c r="AA118" s="62"/>
      <c r="AB118" s="62"/>
      <c r="AC118" s="41">
        <f t="shared" si="25"/>
        <v>0</v>
      </c>
      <c r="AD118" s="124">
        <v>16330000</v>
      </c>
      <c r="AE118" s="124">
        <v>16330000</v>
      </c>
      <c r="AF118" s="41">
        <f t="shared" si="26"/>
        <v>0</v>
      </c>
      <c r="AG118" s="3">
        <v>16330000</v>
      </c>
      <c r="AH118" s="3">
        <v>16330000</v>
      </c>
      <c r="AI118" s="41">
        <f t="shared" si="27"/>
        <v>0</v>
      </c>
      <c r="AJ118" s="3"/>
      <c r="AK118" s="3"/>
      <c r="AL118" s="41">
        <f t="shared" si="28"/>
        <v>0</v>
      </c>
      <c r="AM118" s="3"/>
      <c r="AN118" s="3"/>
      <c r="AO118" s="41">
        <f t="shared" si="29"/>
        <v>0</v>
      </c>
      <c r="AP118" s="3"/>
      <c r="AQ118" s="3"/>
      <c r="AR118" s="41">
        <f t="shared" si="30"/>
        <v>0</v>
      </c>
      <c r="AS118" s="3"/>
      <c r="AT118" s="3"/>
      <c r="AU118" s="41">
        <f t="shared" si="31"/>
        <v>0</v>
      </c>
      <c r="AV118" s="3"/>
      <c r="AW118" s="3"/>
      <c r="AX118" s="41">
        <f t="shared" si="32"/>
        <v>0</v>
      </c>
      <c r="AY118" s="3"/>
      <c r="AZ118" s="3"/>
      <c r="BA118" s="41">
        <f t="shared" si="33"/>
        <v>0</v>
      </c>
      <c r="BB118" s="3"/>
      <c r="BC118" s="3"/>
      <c r="BD118" s="41">
        <f t="shared" si="34"/>
        <v>0</v>
      </c>
      <c r="BE118" s="3"/>
      <c r="BF118" s="3"/>
      <c r="BG118" s="41">
        <f t="shared" si="35"/>
        <v>0</v>
      </c>
      <c r="BH118" s="28"/>
    </row>
    <row r="119" spans="1:60" ht="18" customHeight="1" x14ac:dyDescent="0.25">
      <c r="A119" s="5"/>
      <c r="B119" s="5"/>
      <c r="C119" s="5"/>
      <c r="D119" s="5">
        <v>6551</v>
      </c>
      <c r="E119" s="6" t="s">
        <v>96</v>
      </c>
      <c r="F119" s="7">
        <v>10251000</v>
      </c>
      <c r="G119" s="7">
        <v>10251000</v>
      </c>
      <c r="H119" s="41">
        <f t="shared" si="18"/>
        <v>0</v>
      </c>
      <c r="I119" s="7">
        <v>10251000</v>
      </c>
      <c r="J119" s="7">
        <v>10251000</v>
      </c>
      <c r="K119" s="41">
        <f t="shared" si="19"/>
        <v>0</v>
      </c>
      <c r="L119" s="7">
        <v>0</v>
      </c>
      <c r="M119" s="7">
        <v>0</v>
      </c>
      <c r="N119" s="41">
        <f t="shared" si="20"/>
        <v>0</v>
      </c>
      <c r="O119" s="7"/>
      <c r="P119" s="7">
        <v>0</v>
      </c>
      <c r="Q119" s="41">
        <f t="shared" si="21"/>
        <v>0</v>
      </c>
      <c r="R119" s="7">
        <v>0</v>
      </c>
      <c r="S119" s="7">
        <v>0</v>
      </c>
      <c r="T119" s="41">
        <f t="shared" si="22"/>
        <v>0</v>
      </c>
      <c r="U119" s="7"/>
      <c r="V119" s="7"/>
      <c r="W119" s="41">
        <f t="shared" si="23"/>
        <v>0</v>
      </c>
      <c r="X119" s="7"/>
      <c r="Y119" s="7"/>
      <c r="Z119" s="41">
        <f t="shared" si="24"/>
        <v>0</v>
      </c>
      <c r="AA119" s="62"/>
      <c r="AB119" s="62"/>
      <c r="AC119" s="41">
        <f t="shared" si="25"/>
        <v>0</v>
      </c>
      <c r="AD119" s="125">
        <v>10251000</v>
      </c>
      <c r="AE119" s="125">
        <v>10251000</v>
      </c>
      <c r="AF119" s="41">
        <f t="shared" si="26"/>
        <v>0</v>
      </c>
      <c r="AG119" s="7">
        <v>10251000</v>
      </c>
      <c r="AH119" s="7">
        <v>10251000</v>
      </c>
      <c r="AI119" s="41">
        <f t="shared" si="27"/>
        <v>0</v>
      </c>
      <c r="AJ119" s="7"/>
      <c r="AK119" s="7"/>
      <c r="AL119" s="41">
        <f t="shared" si="28"/>
        <v>0</v>
      </c>
      <c r="AM119" s="7"/>
      <c r="AN119" s="7"/>
      <c r="AO119" s="41">
        <f t="shared" si="29"/>
        <v>0</v>
      </c>
      <c r="AP119" s="7"/>
      <c r="AQ119" s="7"/>
      <c r="AR119" s="41">
        <f t="shared" si="30"/>
        <v>0</v>
      </c>
      <c r="AS119" s="7"/>
      <c r="AT119" s="7"/>
      <c r="AU119" s="41">
        <f t="shared" si="31"/>
        <v>0</v>
      </c>
      <c r="AV119" s="7"/>
      <c r="AW119" s="7"/>
      <c r="AX119" s="41">
        <f t="shared" si="32"/>
        <v>0</v>
      </c>
      <c r="AY119" s="7"/>
      <c r="AZ119" s="7"/>
      <c r="BA119" s="41">
        <f t="shared" si="33"/>
        <v>0</v>
      </c>
      <c r="BB119" s="7"/>
      <c r="BC119" s="7"/>
      <c r="BD119" s="41">
        <f t="shared" si="34"/>
        <v>0</v>
      </c>
      <c r="BE119" s="7"/>
      <c r="BF119" s="7"/>
      <c r="BG119" s="41">
        <f t="shared" si="35"/>
        <v>0</v>
      </c>
      <c r="BH119" s="1"/>
    </row>
    <row r="120" spans="1:60" ht="18" customHeight="1" x14ac:dyDescent="0.25">
      <c r="A120" s="5"/>
      <c r="B120" s="5"/>
      <c r="C120" s="5"/>
      <c r="D120" s="5">
        <v>6553</v>
      </c>
      <c r="E120" s="6" t="s">
        <v>97</v>
      </c>
      <c r="F120" s="7">
        <v>3600000</v>
      </c>
      <c r="G120" s="7">
        <v>3600000</v>
      </c>
      <c r="H120" s="41">
        <f t="shared" si="18"/>
        <v>0</v>
      </c>
      <c r="I120" s="7">
        <v>3600000</v>
      </c>
      <c r="J120" s="7">
        <v>3600000</v>
      </c>
      <c r="K120" s="41">
        <f t="shared" si="19"/>
        <v>0</v>
      </c>
      <c r="L120" s="7">
        <v>0</v>
      </c>
      <c r="M120" s="7">
        <v>0</v>
      </c>
      <c r="N120" s="41">
        <f t="shared" si="20"/>
        <v>0</v>
      </c>
      <c r="O120" s="7"/>
      <c r="P120" s="7">
        <v>0</v>
      </c>
      <c r="Q120" s="41">
        <f t="shared" si="21"/>
        <v>0</v>
      </c>
      <c r="R120" s="7">
        <v>0</v>
      </c>
      <c r="S120" s="7">
        <v>0</v>
      </c>
      <c r="T120" s="41">
        <f t="shared" si="22"/>
        <v>0</v>
      </c>
      <c r="U120" s="7"/>
      <c r="V120" s="7"/>
      <c r="W120" s="41">
        <f t="shared" si="23"/>
        <v>0</v>
      </c>
      <c r="X120" s="7"/>
      <c r="Y120" s="7"/>
      <c r="Z120" s="41">
        <f t="shared" si="24"/>
        <v>0</v>
      </c>
      <c r="AA120" s="62"/>
      <c r="AB120" s="62"/>
      <c r="AC120" s="41">
        <f t="shared" si="25"/>
        <v>0</v>
      </c>
      <c r="AD120" s="125">
        <v>3600000</v>
      </c>
      <c r="AE120" s="125">
        <v>3600000</v>
      </c>
      <c r="AF120" s="41">
        <f t="shared" si="26"/>
        <v>0</v>
      </c>
      <c r="AG120" s="7">
        <v>3600000</v>
      </c>
      <c r="AH120" s="7">
        <v>3600000</v>
      </c>
      <c r="AI120" s="41">
        <f t="shared" si="27"/>
        <v>0</v>
      </c>
      <c r="AJ120" s="7"/>
      <c r="AK120" s="7"/>
      <c r="AL120" s="41">
        <f t="shared" si="28"/>
        <v>0</v>
      </c>
      <c r="AM120" s="7"/>
      <c r="AN120" s="7"/>
      <c r="AO120" s="41">
        <f t="shared" si="29"/>
        <v>0</v>
      </c>
      <c r="AP120" s="7"/>
      <c r="AQ120" s="7"/>
      <c r="AR120" s="41">
        <f t="shared" si="30"/>
        <v>0</v>
      </c>
      <c r="AS120" s="7"/>
      <c r="AT120" s="7"/>
      <c r="AU120" s="41">
        <f t="shared" si="31"/>
        <v>0</v>
      </c>
      <c r="AV120" s="7"/>
      <c r="AW120" s="7"/>
      <c r="AX120" s="41">
        <f t="shared" si="32"/>
        <v>0</v>
      </c>
      <c r="AY120" s="7"/>
      <c r="AZ120" s="7"/>
      <c r="BA120" s="41">
        <f t="shared" si="33"/>
        <v>0</v>
      </c>
      <c r="BB120" s="7"/>
      <c r="BC120" s="7"/>
      <c r="BD120" s="41">
        <f t="shared" si="34"/>
        <v>0</v>
      </c>
      <c r="BE120" s="7"/>
      <c r="BF120" s="7"/>
      <c r="BG120" s="41">
        <f t="shared" si="35"/>
        <v>0</v>
      </c>
      <c r="BH120" s="1"/>
    </row>
    <row r="121" spans="1:60" ht="18" customHeight="1" x14ac:dyDescent="0.25">
      <c r="A121" s="5"/>
      <c r="B121" s="5"/>
      <c r="C121" s="5"/>
      <c r="D121" s="5">
        <v>6599</v>
      </c>
      <c r="E121" s="6" t="s">
        <v>98</v>
      </c>
      <c r="F121" s="7">
        <v>2479000</v>
      </c>
      <c r="G121" s="7">
        <v>2479000</v>
      </c>
      <c r="H121" s="41">
        <f t="shared" si="18"/>
        <v>0</v>
      </c>
      <c r="I121" s="7">
        <v>2479000</v>
      </c>
      <c r="J121" s="7">
        <v>2479000</v>
      </c>
      <c r="K121" s="41">
        <f t="shared" si="19"/>
        <v>0</v>
      </c>
      <c r="L121" s="7">
        <v>0</v>
      </c>
      <c r="M121" s="7">
        <v>0</v>
      </c>
      <c r="N121" s="41">
        <f t="shared" si="20"/>
        <v>0</v>
      </c>
      <c r="O121" s="7"/>
      <c r="P121" s="7">
        <v>0</v>
      </c>
      <c r="Q121" s="41">
        <f t="shared" si="21"/>
        <v>0</v>
      </c>
      <c r="R121" s="7">
        <v>0</v>
      </c>
      <c r="S121" s="7">
        <v>0</v>
      </c>
      <c r="T121" s="41">
        <f t="shared" si="22"/>
        <v>0</v>
      </c>
      <c r="U121" s="7"/>
      <c r="V121" s="7"/>
      <c r="W121" s="41">
        <f t="shared" si="23"/>
        <v>0</v>
      </c>
      <c r="X121" s="7"/>
      <c r="Y121" s="7"/>
      <c r="Z121" s="41">
        <f t="shared" si="24"/>
        <v>0</v>
      </c>
      <c r="AA121" s="62"/>
      <c r="AB121" s="62"/>
      <c r="AC121" s="41">
        <f t="shared" si="25"/>
        <v>0</v>
      </c>
      <c r="AD121" s="125">
        <v>2479000</v>
      </c>
      <c r="AE121" s="125">
        <v>2479000</v>
      </c>
      <c r="AF121" s="41">
        <f t="shared" si="26"/>
        <v>0</v>
      </c>
      <c r="AG121" s="7">
        <v>2479000</v>
      </c>
      <c r="AH121" s="7">
        <v>2479000</v>
      </c>
      <c r="AI121" s="41">
        <f t="shared" si="27"/>
        <v>0</v>
      </c>
      <c r="AJ121" s="7"/>
      <c r="AK121" s="7"/>
      <c r="AL121" s="41">
        <f t="shared" si="28"/>
        <v>0</v>
      </c>
      <c r="AM121" s="7"/>
      <c r="AN121" s="7"/>
      <c r="AO121" s="41">
        <f t="shared" si="29"/>
        <v>0</v>
      </c>
      <c r="AP121" s="7"/>
      <c r="AQ121" s="7"/>
      <c r="AR121" s="41">
        <f t="shared" si="30"/>
        <v>0</v>
      </c>
      <c r="AS121" s="7"/>
      <c r="AT121" s="7"/>
      <c r="AU121" s="41">
        <f t="shared" si="31"/>
        <v>0</v>
      </c>
      <c r="AV121" s="7"/>
      <c r="AW121" s="7"/>
      <c r="AX121" s="41">
        <f t="shared" si="32"/>
        <v>0</v>
      </c>
      <c r="AY121" s="7"/>
      <c r="AZ121" s="7"/>
      <c r="BA121" s="41">
        <f t="shared" si="33"/>
        <v>0</v>
      </c>
      <c r="BB121" s="7"/>
      <c r="BC121" s="7"/>
      <c r="BD121" s="41">
        <f t="shared" si="34"/>
        <v>0</v>
      </c>
      <c r="BE121" s="7"/>
      <c r="BF121" s="7"/>
      <c r="BG121" s="41">
        <f t="shared" si="35"/>
        <v>0</v>
      </c>
      <c r="BH121" s="1"/>
    </row>
    <row r="122" spans="1:60" s="26" customFormat="1" ht="18" customHeight="1" x14ac:dyDescent="0.25">
      <c r="A122" s="2"/>
      <c r="B122" s="2"/>
      <c r="C122" s="2">
        <v>6600</v>
      </c>
      <c r="D122" s="2"/>
      <c r="E122" s="4" t="s">
        <v>99</v>
      </c>
      <c r="F122" s="3">
        <v>31199507</v>
      </c>
      <c r="G122" s="3">
        <v>31199507</v>
      </c>
      <c r="H122" s="41">
        <f t="shared" si="18"/>
        <v>0</v>
      </c>
      <c r="I122" s="3">
        <v>31199507</v>
      </c>
      <c r="J122" s="3">
        <v>31199507</v>
      </c>
      <c r="K122" s="41">
        <f t="shared" si="19"/>
        <v>0</v>
      </c>
      <c r="L122" s="3">
        <v>0</v>
      </c>
      <c r="M122" s="3">
        <v>0</v>
      </c>
      <c r="N122" s="41">
        <f t="shared" si="20"/>
        <v>0</v>
      </c>
      <c r="O122" s="3"/>
      <c r="P122" s="3">
        <v>0</v>
      </c>
      <c r="Q122" s="41">
        <f t="shared" si="21"/>
        <v>0</v>
      </c>
      <c r="R122" s="3">
        <v>0</v>
      </c>
      <c r="S122" s="3">
        <v>0</v>
      </c>
      <c r="T122" s="41">
        <f t="shared" si="22"/>
        <v>0</v>
      </c>
      <c r="U122" s="3"/>
      <c r="V122" s="3"/>
      <c r="W122" s="41">
        <f t="shared" si="23"/>
        <v>0</v>
      </c>
      <c r="X122" s="3"/>
      <c r="Y122" s="3"/>
      <c r="Z122" s="41">
        <f t="shared" si="24"/>
        <v>0</v>
      </c>
      <c r="AA122" s="62"/>
      <c r="AB122" s="62"/>
      <c r="AC122" s="41">
        <f t="shared" si="25"/>
        <v>0</v>
      </c>
      <c r="AD122" s="124">
        <v>31199507</v>
      </c>
      <c r="AE122" s="124">
        <v>31199507</v>
      </c>
      <c r="AF122" s="41">
        <f t="shared" si="26"/>
        <v>0</v>
      </c>
      <c r="AG122" s="3">
        <v>31199507</v>
      </c>
      <c r="AH122" s="3">
        <v>31199507</v>
      </c>
      <c r="AI122" s="41">
        <f t="shared" si="27"/>
        <v>0</v>
      </c>
      <c r="AJ122" s="3"/>
      <c r="AK122" s="3"/>
      <c r="AL122" s="41">
        <f t="shared" si="28"/>
        <v>0</v>
      </c>
      <c r="AM122" s="3"/>
      <c r="AN122" s="3"/>
      <c r="AO122" s="41">
        <f t="shared" si="29"/>
        <v>0</v>
      </c>
      <c r="AP122" s="3"/>
      <c r="AQ122" s="3"/>
      <c r="AR122" s="41">
        <f t="shared" si="30"/>
        <v>0</v>
      </c>
      <c r="AS122" s="3"/>
      <c r="AT122" s="3"/>
      <c r="AU122" s="41">
        <f t="shared" si="31"/>
        <v>0</v>
      </c>
      <c r="AV122" s="3"/>
      <c r="AW122" s="3"/>
      <c r="AX122" s="41">
        <f t="shared" si="32"/>
        <v>0</v>
      </c>
      <c r="AY122" s="3"/>
      <c r="AZ122" s="3"/>
      <c r="BA122" s="41">
        <f t="shared" si="33"/>
        <v>0</v>
      </c>
      <c r="BB122" s="3"/>
      <c r="BC122" s="3"/>
      <c r="BD122" s="41">
        <f t="shared" si="34"/>
        <v>0</v>
      </c>
      <c r="BE122" s="3"/>
      <c r="BF122" s="3"/>
      <c r="BG122" s="41">
        <f t="shared" si="35"/>
        <v>0</v>
      </c>
      <c r="BH122" s="28"/>
    </row>
    <row r="123" spans="1:60" ht="24" x14ac:dyDescent="0.25">
      <c r="A123" s="5"/>
      <c r="B123" s="5"/>
      <c r="C123" s="5"/>
      <c r="D123" s="5">
        <v>6601</v>
      </c>
      <c r="E123" s="6" t="s">
        <v>158</v>
      </c>
      <c r="F123" s="7">
        <v>12047688</v>
      </c>
      <c r="G123" s="7">
        <v>12047688</v>
      </c>
      <c r="H123" s="41">
        <f t="shared" si="18"/>
        <v>0</v>
      </c>
      <c r="I123" s="7">
        <v>12047688</v>
      </c>
      <c r="J123" s="7">
        <v>12047688</v>
      </c>
      <c r="K123" s="41">
        <f t="shared" si="19"/>
        <v>0</v>
      </c>
      <c r="L123" s="7">
        <v>0</v>
      </c>
      <c r="M123" s="7">
        <v>0</v>
      </c>
      <c r="N123" s="41">
        <f t="shared" si="20"/>
        <v>0</v>
      </c>
      <c r="O123" s="7"/>
      <c r="P123" s="7">
        <v>0</v>
      </c>
      <c r="Q123" s="41">
        <f t="shared" si="21"/>
        <v>0</v>
      </c>
      <c r="R123" s="7">
        <v>0</v>
      </c>
      <c r="S123" s="7">
        <v>0</v>
      </c>
      <c r="T123" s="41">
        <f t="shared" si="22"/>
        <v>0</v>
      </c>
      <c r="U123" s="7"/>
      <c r="V123" s="7"/>
      <c r="W123" s="41">
        <f t="shared" si="23"/>
        <v>0</v>
      </c>
      <c r="X123" s="7"/>
      <c r="Y123" s="7"/>
      <c r="Z123" s="41">
        <f t="shared" si="24"/>
        <v>0</v>
      </c>
      <c r="AA123" s="62"/>
      <c r="AB123" s="62"/>
      <c r="AC123" s="41">
        <f t="shared" si="25"/>
        <v>0</v>
      </c>
      <c r="AD123" s="125">
        <v>12047688</v>
      </c>
      <c r="AE123" s="125">
        <v>12047688</v>
      </c>
      <c r="AF123" s="41">
        <f t="shared" si="26"/>
        <v>0</v>
      </c>
      <c r="AG123" s="7">
        <v>12047688</v>
      </c>
      <c r="AH123" s="7">
        <v>12047688</v>
      </c>
      <c r="AI123" s="41">
        <f t="shared" si="27"/>
        <v>0</v>
      </c>
      <c r="AJ123" s="7"/>
      <c r="AK123" s="7"/>
      <c r="AL123" s="41">
        <f t="shared" si="28"/>
        <v>0</v>
      </c>
      <c r="AM123" s="7"/>
      <c r="AN123" s="7"/>
      <c r="AO123" s="41">
        <f t="shared" si="29"/>
        <v>0</v>
      </c>
      <c r="AP123" s="7"/>
      <c r="AQ123" s="7"/>
      <c r="AR123" s="41">
        <f t="shared" si="30"/>
        <v>0</v>
      </c>
      <c r="AS123" s="7"/>
      <c r="AT123" s="7"/>
      <c r="AU123" s="41">
        <f t="shared" si="31"/>
        <v>0</v>
      </c>
      <c r="AV123" s="7"/>
      <c r="AW123" s="7"/>
      <c r="AX123" s="41">
        <f t="shared" si="32"/>
        <v>0</v>
      </c>
      <c r="AY123" s="7"/>
      <c r="AZ123" s="7"/>
      <c r="BA123" s="41">
        <f t="shared" si="33"/>
        <v>0</v>
      </c>
      <c r="BB123" s="7"/>
      <c r="BC123" s="7"/>
      <c r="BD123" s="41">
        <f t="shared" si="34"/>
        <v>0</v>
      </c>
      <c r="BE123" s="7"/>
      <c r="BF123" s="7"/>
      <c r="BG123" s="41">
        <f t="shared" si="35"/>
        <v>0</v>
      </c>
      <c r="BH123" s="1"/>
    </row>
    <row r="124" spans="1:60" ht="18" customHeight="1" x14ac:dyDescent="0.25">
      <c r="A124" s="5"/>
      <c r="B124" s="5"/>
      <c r="C124" s="5"/>
      <c r="D124" s="5">
        <v>6603</v>
      </c>
      <c r="E124" s="6" t="s">
        <v>100</v>
      </c>
      <c r="F124" s="7">
        <v>2919431</v>
      </c>
      <c r="G124" s="7">
        <v>2919431</v>
      </c>
      <c r="H124" s="41">
        <f t="shared" si="18"/>
        <v>0</v>
      </c>
      <c r="I124" s="7">
        <v>2919431</v>
      </c>
      <c r="J124" s="7">
        <v>2919431</v>
      </c>
      <c r="K124" s="41">
        <f t="shared" si="19"/>
        <v>0</v>
      </c>
      <c r="L124" s="7">
        <v>0</v>
      </c>
      <c r="M124" s="7">
        <v>0</v>
      </c>
      <c r="N124" s="41">
        <f t="shared" si="20"/>
        <v>0</v>
      </c>
      <c r="O124" s="7"/>
      <c r="P124" s="7">
        <v>0</v>
      </c>
      <c r="Q124" s="41">
        <f t="shared" si="21"/>
        <v>0</v>
      </c>
      <c r="R124" s="7">
        <v>0</v>
      </c>
      <c r="S124" s="7">
        <v>0</v>
      </c>
      <c r="T124" s="41">
        <f t="shared" si="22"/>
        <v>0</v>
      </c>
      <c r="U124" s="7"/>
      <c r="V124" s="7"/>
      <c r="W124" s="41">
        <f t="shared" si="23"/>
        <v>0</v>
      </c>
      <c r="X124" s="7"/>
      <c r="Y124" s="7"/>
      <c r="Z124" s="41">
        <f t="shared" si="24"/>
        <v>0</v>
      </c>
      <c r="AA124" s="62"/>
      <c r="AB124" s="62"/>
      <c r="AC124" s="41">
        <f t="shared" si="25"/>
        <v>0</v>
      </c>
      <c r="AD124" s="125">
        <v>2919431</v>
      </c>
      <c r="AE124" s="125">
        <v>2919431</v>
      </c>
      <c r="AF124" s="41">
        <f t="shared" si="26"/>
        <v>0</v>
      </c>
      <c r="AG124" s="7">
        <v>2919431</v>
      </c>
      <c r="AH124" s="7">
        <v>2919431</v>
      </c>
      <c r="AI124" s="41">
        <f t="shared" si="27"/>
        <v>0</v>
      </c>
      <c r="AJ124" s="7"/>
      <c r="AK124" s="7"/>
      <c r="AL124" s="41">
        <f t="shared" si="28"/>
        <v>0</v>
      </c>
      <c r="AM124" s="7"/>
      <c r="AN124" s="7"/>
      <c r="AO124" s="41">
        <f t="shared" si="29"/>
        <v>0</v>
      </c>
      <c r="AP124" s="7"/>
      <c r="AQ124" s="7"/>
      <c r="AR124" s="41">
        <f t="shared" si="30"/>
        <v>0</v>
      </c>
      <c r="AS124" s="7"/>
      <c r="AT124" s="7"/>
      <c r="AU124" s="41">
        <f t="shared" si="31"/>
        <v>0</v>
      </c>
      <c r="AV124" s="7"/>
      <c r="AW124" s="7"/>
      <c r="AX124" s="41">
        <f t="shared" si="32"/>
        <v>0</v>
      </c>
      <c r="AY124" s="7"/>
      <c r="AZ124" s="7"/>
      <c r="BA124" s="41">
        <f t="shared" si="33"/>
        <v>0</v>
      </c>
      <c r="BB124" s="7"/>
      <c r="BC124" s="7"/>
      <c r="BD124" s="41">
        <f t="shared" si="34"/>
        <v>0</v>
      </c>
      <c r="BE124" s="7"/>
      <c r="BF124" s="7"/>
      <c r="BG124" s="41">
        <f t="shared" si="35"/>
        <v>0</v>
      </c>
      <c r="BH124" s="1"/>
    </row>
    <row r="125" spans="1:60" ht="18" customHeight="1" x14ac:dyDescent="0.25">
      <c r="A125" s="5"/>
      <c r="B125" s="5"/>
      <c r="C125" s="5"/>
      <c r="D125" s="5">
        <v>6605</v>
      </c>
      <c r="E125" s="6" t="s">
        <v>233</v>
      </c>
      <c r="F125" s="7">
        <v>9414388</v>
      </c>
      <c r="G125" s="7">
        <v>9414388</v>
      </c>
      <c r="H125" s="41">
        <f t="shared" si="18"/>
        <v>0</v>
      </c>
      <c r="I125" s="7">
        <v>9414388</v>
      </c>
      <c r="J125" s="7">
        <v>9414388</v>
      </c>
      <c r="K125" s="41">
        <f t="shared" si="19"/>
        <v>0</v>
      </c>
      <c r="L125" s="7">
        <v>0</v>
      </c>
      <c r="M125" s="7">
        <v>0</v>
      </c>
      <c r="N125" s="41">
        <f t="shared" si="20"/>
        <v>0</v>
      </c>
      <c r="O125" s="7"/>
      <c r="P125" s="7">
        <v>0</v>
      </c>
      <c r="Q125" s="41">
        <f t="shared" si="21"/>
        <v>0</v>
      </c>
      <c r="R125" s="7">
        <v>0</v>
      </c>
      <c r="S125" s="7">
        <v>0</v>
      </c>
      <c r="T125" s="41">
        <f t="shared" si="22"/>
        <v>0</v>
      </c>
      <c r="U125" s="7"/>
      <c r="V125" s="7"/>
      <c r="W125" s="41">
        <f t="shared" si="23"/>
        <v>0</v>
      </c>
      <c r="X125" s="7"/>
      <c r="Y125" s="7"/>
      <c r="Z125" s="41">
        <f t="shared" si="24"/>
        <v>0</v>
      </c>
      <c r="AA125" s="62"/>
      <c r="AB125" s="62"/>
      <c r="AC125" s="41">
        <f t="shared" si="25"/>
        <v>0</v>
      </c>
      <c r="AD125" s="125">
        <v>9414388</v>
      </c>
      <c r="AE125" s="125">
        <v>9414388</v>
      </c>
      <c r="AF125" s="41">
        <f t="shared" si="26"/>
        <v>0</v>
      </c>
      <c r="AG125" s="7">
        <v>9414388</v>
      </c>
      <c r="AH125" s="7">
        <v>9414388</v>
      </c>
      <c r="AI125" s="41">
        <f t="shared" si="27"/>
        <v>0</v>
      </c>
      <c r="AJ125" s="7"/>
      <c r="AK125" s="7"/>
      <c r="AL125" s="41">
        <f t="shared" si="28"/>
        <v>0</v>
      </c>
      <c r="AM125" s="7"/>
      <c r="AN125" s="7"/>
      <c r="AO125" s="41">
        <f t="shared" si="29"/>
        <v>0</v>
      </c>
      <c r="AP125" s="7"/>
      <c r="AQ125" s="7"/>
      <c r="AR125" s="41">
        <f t="shared" si="30"/>
        <v>0</v>
      </c>
      <c r="AS125" s="7"/>
      <c r="AT125" s="7"/>
      <c r="AU125" s="41">
        <f t="shared" si="31"/>
        <v>0</v>
      </c>
      <c r="AV125" s="7"/>
      <c r="AW125" s="7"/>
      <c r="AX125" s="41">
        <f t="shared" si="32"/>
        <v>0</v>
      </c>
      <c r="AY125" s="7"/>
      <c r="AZ125" s="7"/>
      <c r="BA125" s="41">
        <f t="shared" si="33"/>
        <v>0</v>
      </c>
      <c r="BB125" s="7"/>
      <c r="BC125" s="7"/>
      <c r="BD125" s="41">
        <f t="shared" si="34"/>
        <v>0</v>
      </c>
      <c r="BE125" s="7"/>
      <c r="BF125" s="7"/>
      <c r="BG125" s="41">
        <f t="shared" si="35"/>
        <v>0</v>
      </c>
      <c r="BH125" s="1"/>
    </row>
    <row r="126" spans="1:60" ht="18" customHeight="1" x14ac:dyDescent="0.25">
      <c r="A126" s="5"/>
      <c r="B126" s="5"/>
      <c r="C126" s="5"/>
      <c r="D126" s="5">
        <v>6649</v>
      </c>
      <c r="E126" s="6" t="s">
        <v>29</v>
      </c>
      <c r="F126" s="7">
        <v>6818000</v>
      </c>
      <c r="G126" s="7">
        <v>6818000</v>
      </c>
      <c r="H126" s="41">
        <f t="shared" si="18"/>
        <v>0</v>
      </c>
      <c r="I126" s="7">
        <v>6818000</v>
      </c>
      <c r="J126" s="7">
        <v>6818000</v>
      </c>
      <c r="K126" s="41">
        <f t="shared" si="19"/>
        <v>0</v>
      </c>
      <c r="L126" s="7">
        <v>0</v>
      </c>
      <c r="M126" s="7">
        <v>0</v>
      </c>
      <c r="N126" s="41">
        <f t="shared" si="20"/>
        <v>0</v>
      </c>
      <c r="O126" s="7"/>
      <c r="P126" s="7">
        <v>0</v>
      </c>
      <c r="Q126" s="41">
        <f t="shared" si="21"/>
        <v>0</v>
      </c>
      <c r="R126" s="7">
        <v>0</v>
      </c>
      <c r="S126" s="7">
        <v>0</v>
      </c>
      <c r="T126" s="41">
        <f t="shared" si="22"/>
        <v>0</v>
      </c>
      <c r="U126" s="7"/>
      <c r="V126" s="7"/>
      <c r="W126" s="41">
        <f t="shared" si="23"/>
        <v>0</v>
      </c>
      <c r="X126" s="7"/>
      <c r="Y126" s="7"/>
      <c r="Z126" s="41">
        <f t="shared" si="24"/>
        <v>0</v>
      </c>
      <c r="AA126" s="62"/>
      <c r="AB126" s="62"/>
      <c r="AC126" s="41">
        <f t="shared" si="25"/>
        <v>0</v>
      </c>
      <c r="AD126" s="125">
        <v>6818000</v>
      </c>
      <c r="AE126" s="125">
        <v>6818000</v>
      </c>
      <c r="AF126" s="41">
        <f t="shared" si="26"/>
        <v>0</v>
      </c>
      <c r="AG126" s="7">
        <v>6818000</v>
      </c>
      <c r="AH126" s="7">
        <v>6818000</v>
      </c>
      <c r="AI126" s="41">
        <f t="shared" si="27"/>
        <v>0</v>
      </c>
      <c r="AJ126" s="7"/>
      <c r="AK126" s="7"/>
      <c r="AL126" s="41">
        <f t="shared" si="28"/>
        <v>0</v>
      </c>
      <c r="AM126" s="7"/>
      <c r="AN126" s="7"/>
      <c r="AO126" s="41">
        <f t="shared" si="29"/>
        <v>0</v>
      </c>
      <c r="AP126" s="7"/>
      <c r="AQ126" s="7"/>
      <c r="AR126" s="41">
        <f t="shared" si="30"/>
        <v>0</v>
      </c>
      <c r="AS126" s="7"/>
      <c r="AT126" s="7"/>
      <c r="AU126" s="41">
        <f t="shared" si="31"/>
        <v>0</v>
      </c>
      <c r="AV126" s="7"/>
      <c r="AW126" s="7"/>
      <c r="AX126" s="41">
        <f t="shared" si="32"/>
        <v>0</v>
      </c>
      <c r="AY126" s="7"/>
      <c r="AZ126" s="7"/>
      <c r="BA126" s="41">
        <f t="shared" si="33"/>
        <v>0</v>
      </c>
      <c r="BB126" s="7"/>
      <c r="BC126" s="7"/>
      <c r="BD126" s="41">
        <f t="shared" si="34"/>
        <v>0</v>
      </c>
      <c r="BE126" s="7"/>
      <c r="BF126" s="7"/>
      <c r="BG126" s="41">
        <f t="shared" si="35"/>
        <v>0</v>
      </c>
      <c r="BH126" s="1"/>
    </row>
    <row r="127" spans="1:60" s="26" customFormat="1" ht="18" customHeight="1" x14ac:dyDescent="0.25">
      <c r="A127" s="2"/>
      <c r="B127" s="2"/>
      <c r="C127" s="2">
        <v>6650</v>
      </c>
      <c r="D127" s="2"/>
      <c r="E127" s="4" t="s">
        <v>152</v>
      </c>
      <c r="F127" s="3">
        <v>12982600</v>
      </c>
      <c r="G127" s="3">
        <v>12982600</v>
      </c>
      <c r="H127" s="41">
        <f t="shared" si="18"/>
        <v>0</v>
      </c>
      <c r="I127" s="3">
        <v>12982600</v>
      </c>
      <c r="J127" s="3">
        <v>12982600</v>
      </c>
      <c r="K127" s="41">
        <f t="shared" si="19"/>
        <v>0</v>
      </c>
      <c r="L127" s="3">
        <v>0</v>
      </c>
      <c r="M127" s="3">
        <v>0</v>
      </c>
      <c r="N127" s="41">
        <f t="shared" si="20"/>
        <v>0</v>
      </c>
      <c r="O127" s="3"/>
      <c r="P127" s="3">
        <v>0</v>
      </c>
      <c r="Q127" s="41">
        <f t="shared" si="21"/>
        <v>0</v>
      </c>
      <c r="R127" s="3">
        <v>0</v>
      </c>
      <c r="S127" s="3">
        <v>0</v>
      </c>
      <c r="T127" s="41">
        <f t="shared" si="22"/>
        <v>0</v>
      </c>
      <c r="U127" s="3"/>
      <c r="V127" s="3"/>
      <c r="W127" s="41">
        <f t="shared" si="23"/>
        <v>0</v>
      </c>
      <c r="X127" s="3"/>
      <c r="Y127" s="3"/>
      <c r="Z127" s="41">
        <f t="shared" si="24"/>
        <v>0</v>
      </c>
      <c r="AA127" s="62"/>
      <c r="AB127" s="62"/>
      <c r="AC127" s="41">
        <f t="shared" si="25"/>
        <v>0</v>
      </c>
      <c r="AD127" s="124">
        <v>12982600</v>
      </c>
      <c r="AE127" s="124">
        <v>12982600</v>
      </c>
      <c r="AF127" s="41">
        <f t="shared" si="26"/>
        <v>0</v>
      </c>
      <c r="AG127" s="3">
        <v>12982600</v>
      </c>
      <c r="AH127" s="3">
        <v>12982600</v>
      </c>
      <c r="AI127" s="41">
        <f t="shared" si="27"/>
        <v>0</v>
      </c>
      <c r="AJ127" s="3"/>
      <c r="AK127" s="3"/>
      <c r="AL127" s="41">
        <f t="shared" si="28"/>
        <v>0</v>
      </c>
      <c r="AM127" s="3"/>
      <c r="AN127" s="3"/>
      <c r="AO127" s="41">
        <f t="shared" si="29"/>
        <v>0</v>
      </c>
      <c r="AP127" s="3"/>
      <c r="AQ127" s="3"/>
      <c r="AR127" s="41">
        <f t="shared" si="30"/>
        <v>0</v>
      </c>
      <c r="AS127" s="3"/>
      <c r="AT127" s="3"/>
      <c r="AU127" s="41">
        <f t="shared" si="31"/>
        <v>0</v>
      </c>
      <c r="AV127" s="3"/>
      <c r="AW127" s="3"/>
      <c r="AX127" s="41">
        <f t="shared" si="32"/>
        <v>0</v>
      </c>
      <c r="AY127" s="3"/>
      <c r="AZ127" s="3"/>
      <c r="BA127" s="41">
        <f t="shared" si="33"/>
        <v>0</v>
      </c>
      <c r="BB127" s="3"/>
      <c r="BC127" s="3"/>
      <c r="BD127" s="41">
        <f t="shared" si="34"/>
        <v>0</v>
      </c>
      <c r="BE127" s="3"/>
      <c r="BF127" s="3"/>
      <c r="BG127" s="41">
        <f t="shared" si="35"/>
        <v>0</v>
      </c>
      <c r="BH127" s="28"/>
    </row>
    <row r="128" spans="1:60" ht="18" customHeight="1" x14ac:dyDescent="0.25">
      <c r="A128" s="5"/>
      <c r="B128" s="5"/>
      <c r="C128" s="5"/>
      <c r="D128" s="5">
        <v>6655</v>
      </c>
      <c r="E128" s="6" t="s">
        <v>149</v>
      </c>
      <c r="F128" s="7">
        <v>9277600</v>
      </c>
      <c r="G128" s="7">
        <v>9277600</v>
      </c>
      <c r="H128" s="41">
        <f t="shared" si="18"/>
        <v>0</v>
      </c>
      <c r="I128" s="7">
        <v>9277600</v>
      </c>
      <c r="J128" s="7">
        <v>9277600</v>
      </c>
      <c r="K128" s="41">
        <f t="shared" si="19"/>
        <v>0</v>
      </c>
      <c r="L128" s="7">
        <v>0</v>
      </c>
      <c r="M128" s="7">
        <v>0</v>
      </c>
      <c r="N128" s="41">
        <f t="shared" si="20"/>
        <v>0</v>
      </c>
      <c r="O128" s="7"/>
      <c r="P128" s="7">
        <v>0</v>
      </c>
      <c r="Q128" s="41">
        <f t="shared" si="21"/>
        <v>0</v>
      </c>
      <c r="R128" s="7">
        <v>0</v>
      </c>
      <c r="S128" s="7">
        <v>0</v>
      </c>
      <c r="T128" s="41">
        <f t="shared" si="22"/>
        <v>0</v>
      </c>
      <c r="U128" s="7"/>
      <c r="V128" s="7"/>
      <c r="W128" s="41">
        <f t="shared" si="23"/>
        <v>0</v>
      </c>
      <c r="X128" s="7"/>
      <c r="Y128" s="7"/>
      <c r="Z128" s="41">
        <f t="shared" si="24"/>
        <v>0</v>
      </c>
      <c r="AA128" s="62"/>
      <c r="AB128" s="62"/>
      <c r="AC128" s="41">
        <f t="shared" si="25"/>
        <v>0</v>
      </c>
      <c r="AD128" s="125">
        <v>9277600</v>
      </c>
      <c r="AE128" s="125">
        <v>9277600</v>
      </c>
      <c r="AF128" s="41">
        <f t="shared" si="26"/>
        <v>0</v>
      </c>
      <c r="AG128" s="7">
        <v>9277600</v>
      </c>
      <c r="AH128" s="7">
        <v>9277600</v>
      </c>
      <c r="AI128" s="41">
        <f t="shared" si="27"/>
        <v>0</v>
      </c>
      <c r="AJ128" s="7"/>
      <c r="AK128" s="7"/>
      <c r="AL128" s="41">
        <f t="shared" si="28"/>
        <v>0</v>
      </c>
      <c r="AM128" s="66"/>
      <c r="AN128" s="66"/>
      <c r="AO128" s="41">
        <f t="shared" si="29"/>
        <v>0</v>
      </c>
      <c r="AP128" s="7"/>
      <c r="AQ128" s="7"/>
      <c r="AR128" s="41">
        <f t="shared" si="30"/>
        <v>0</v>
      </c>
      <c r="AS128" s="7"/>
      <c r="AT128" s="7"/>
      <c r="AU128" s="41">
        <f t="shared" si="31"/>
        <v>0</v>
      </c>
      <c r="AV128" s="7"/>
      <c r="AW128" s="7"/>
      <c r="AX128" s="41">
        <f t="shared" si="32"/>
        <v>0</v>
      </c>
      <c r="AY128" s="7"/>
      <c r="AZ128" s="7"/>
      <c r="BA128" s="41">
        <f t="shared" si="33"/>
        <v>0</v>
      </c>
      <c r="BB128" s="7"/>
      <c r="BC128" s="7"/>
      <c r="BD128" s="41">
        <f t="shared" si="34"/>
        <v>0</v>
      </c>
      <c r="BE128" s="7"/>
      <c r="BF128" s="7"/>
      <c r="BG128" s="41">
        <f t="shared" si="35"/>
        <v>0</v>
      </c>
      <c r="BH128" s="1"/>
    </row>
    <row r="129" spans="1:60" ht="18" customHeight="1" x14ac:dyDescent="0.25">
      <c r="A129" s="5"/>
      <c r="B129" s="5"/>
      <c r="C129" s="5"/>
      <c r="D129" s="5">
        <v>6699</v>
      </c>
      <c r="E129" s="6"/>
      <c r="F129" s="7">
        <v>3705000</v>
      </c>
      <c r="G129" s="7">
        <v>3705000</v>
      </c>
      <c r="H129" s="41">
        <f t="shared" si="18"/>
        <v>0</v>
      </c>
      <c r="I129" s="7">
        <v>3705000</v>
      </c>
      <c r="J129" s="7">
        <v>3705000</v>
      </c>
      <c r="K129" s="41">
        <f t="shared" si="19"/>
        <v>0</v>
      </c>
      <c r="L129" s="7">
        <v>0</v>
      </c>
      <c r="M129" s="7">
        <v>0</v>
      </c>
      <c r="N129" s="41">
        <f t="shared" si="20"/>
        <v>0</v>
      </c>
      <c r="O129" s="7"/>
      <c r="P129" s="7">
        <v>0</v>
      </c>
      <c r="Q129" s="41">
        <f t="shared" si="21"/>
        <v>0</v>
      </c>
      <c r="R129" s="7">
        <v>0</v>
      </c>
      <c r="S129" s="7">
        <v>0</v>
      </c>
      <c r="T129" s="41">
        <f t="shared" si="22"/>
        <v>0</v>
      </c>
      <c r="U129" s="7"/>
      <c r="V129" s="7"/>
      <c r="W129" s="41">
        <f t="shared" si="23"/>
        <v>0</v>
      </c>
      <c r="X129" s="7"/>
      <c r="Y129" s="7"/>
      <c r="Z129" s="41">
        <f t="shared" si="24"/>
        <v>0</v>
      </c>
      <c r="AA129" s="62"/>
      <c r="AB129" s="62"/>
      <c r="AC129" s="41">
        <f t="shared" si="25"/>
        <v>0</v>
      </c>
      <c r="AD129" s="125">
        <v>3705000</v>
      </c>
      <c r="AE129" s="125">
        <v>3705000</v>
      </c>
      <c r="AF129" s="41">
        <f t="shared" si="26"/>
        <v>0</v>
      </c>
      <c r="AG129" s="7">
        <v>3705000</v>
      </c>
      <c r="AH129" s="7">
        <v>3705000</v>
      </c>
      <c r="AI129" s="41">
        <f t="shared" si="27"/>
        <v>0</v>
      </c>
      <c r="AJ129" s="7"/>
      <c r="AK129" s="7"/>
      <c r="AL129" s="41">
        <f t="shared" si="28"/>
        <v>0</v>
      </c>
      <c r="AM129" s="66"/>
      <c r="AN129" s="66"/>
      <c r="AO129" s="41">
        <f t="shared" si="29"/>
        <v>0</v>
      </c>
      <c r="AP129" s="7"/>
      <c r="AQ129" s="7"/>
      <c r="AR129" s="41">
        <f t="shared" si="30"/>
        <v>0</v>
      </c>
      <c r="AS129" s="7"/>
      <c r="AT129" s="7"/>
      <c r="AU129" s="41">
        <f t="shared" si="31"/>
        <v>0</v>
      </c>
      <c r="AV129" s="7"/>
      <c r="AW129" s="7"/>
      <c r="AX129" s="41">
        <f t="shared" si="32"/>
        <v>0</v>
      </c>
      <c r="AY129" s="7"/>
      <c r="AZ129" s="7"/>
      <c r="BA129" s="41">
        <f t="shared" si="33"/>
        <v>0</v>
      </c>
      <c r="BB129" s="7"/>
      <c r="BC129" s="7"/>
      <c r="BD129" s="41">
        <f t="shared" si="34"/>
        <v>0</v>
      </c>
      <c r="BE129" s="7"/>
      <c r="BF129" s="7"/>
      <c r="BG129" s="41">
        <f t="shared" si="35"/>
        <v>0</v>
      </c>
      <c r="BH129" s="1"/>
    </row>
    <row r="130" spans="1:60" s="26" customFormat="1" ht="18" customHeight="1" x14ac:dyDescent="0.25">
      <c r="A130" s="2"/>
      <c r="B130" s="2"/>
      <c r="C130" s="2">
        <v>6700</v>
      </c>
      <c r="D130" s="2"/>
      <c r="E130" s="4" t="s">
        <v>102</v>
      </c>
      <c r="F130" s="3">
        <v>83050000</v>
      </c>
      <c r="G130" s="3">
        <v>83050000</v>
      </c>
      <c r="H130" s="41">
        <f t="shared" si="18"/>
        <v>0</v>
      </c>
      <c r="I130" s="3">
        <v>83050000</v>
      </c>
      <c r="J130" s="3">
        <v>83050000</v>
      </c>
      <c r="K130" s="41">
        <f t="shared" si="19"/>
        <v>0</v>
      </c>
      <c r="L130" s="3">
        <v>0</v>
      </c>
      <c r="M130" s="3">
        <v>0</v>
      </c>
      <c r="N130" s="41">
        <f t="shared" si="20"/>
        <v>0</v>
      </c>
      <c r="O130" s="3"/>
      <c r="P130" s="3">
        <v>0</v>
      </c>
      <c r="Q130" s="41">
        <f t="shared" si="21"/>
        <v>0</v>
      </c>
      <c r="R130" s="3">
        <v>0</v>
      </c>
      <c r="S130" s="3">
        <v>0</v>
      </c>
      <c r="T130" s="41">
        <f t="shared" si="22"/>
        <v>0</v>
      </c>
      <c r="U130" s="3"/>
      <c r="V130" s="3"/>
      <c r="W130" s="41">
        <f t="shared" si="23"/>
        <v>0</v>
      </c>
      <c r="X130" s="3"/>
      <c r="Y130" s="3"/>
      <c r="Z130" s="41">
        <f t="shared" si="24"/>
        <v>0</v>
      </c>
      <c r="AA130" s="62"/>
      <c r="AB130" s="62"/>
      <c r="AC130" s="41">
        <f t="shared" si="25"/>
        <v>0</v>
      </c>
      <c r="AD130" s="124">
        <v>83050000</v>
      </c>
      <c r="AE130" s="124">
        <v>83050000</v>
      </c>
      <c r="AF130" s="41">
        <f t="shared" si="26"/>
        <v>0</v>
      </c>
      <c r="AG130" s="3">
        <v>83050000</v>
      </c>
      <c r="AH130" s="3">
        <v>83050000</v>
      </c>
      <c r="AI130" s="41">
        <f t="shared" si="27"/>
        <v>0</v>
      </c>
      <c r="AJ130" s="3"/>
      <c r="AK130" s="3"/>
      <c r="AL130" s="41">
        <f t="shared" si="28"/>
        <v>0</v>
      </c>
      <c r="AM130" s="3"/>
      <c r="AN130" s="3"/>
      <c r="AO130" s="41">
        <f t="shared" si="29"/>
        <v>0</v>
      </c>
      <c r="AP130" s="3"/>
      <c r="AQ130" s="3"/>
      <c r="AR130" s="41">
        <f t="shared" si="30"/>
        <v>0</v>
      </c>
      <c r="AS130" s="3"/>
      <c r="AT130" s="3"/>
      <c r="AU130" s="41">
        <f t="shared" si="31"/>
        <v>0</v>
      </c>
      <c r="AV130" s="3"/>
      <c r="AW130" s="3"/>
      <c r="AX130" s="41">
        <f t="shared" si="32"/>
        <v>0</v>
      </c>
      <c r="AY130" s="3"/>
      <c r="AZ130" s="3"/>
      <c r="BA130" s="41">
        <f t="shared" si="33"/>
        <v>0</v>
      </c>
      <c r="BB130" s="3"/>
      <c r="BC130" s="3"/>
      <c r="BD130" s="41">
        <f t="shared" si="34"/>
        <v>0</v>
      </c>
      <c r="BE130" s="3"/>
      <c r="BF130" s="3"/>
      <c r="BG130" s="41">
        <f t="shared" si="35"/>
        <v>0</v>
      </c>
      <c r="BH130" s="28"/>
    </row>
    <row r="131" spans="1:60" ht="18" customHeight="1" x14ac:dyDescent="0.25">
      <c r="A131" s="5"/>
      <c r="B131" s="5"/>
      <c r="C131" s="5"/>
      <c r="D131" s="5">
        <v>6704</v>
      </c>
      <c r="E131" s="6" t="s">
        <v>162</v>
      </c>
      <c r="F131" s="7">
        <v>83050000</v>
      </c>
      <c r="G131" s="7">
        <v>83050000</v>
      </c>
      <c r="H131" s="41">
        <f t="shared" si="18"/>
        <v>0</v>
      </c>
      <c r="I131" s="7">
        <v>83050000</v>
      </c>
      <c r="J131" s="7">
        <v>83050000</v>
      </c>
      <c r="K131" s="41">
        <f t="shared" si="19"/>
        <v>0</v>
      </c>
      <c r="L131" s="7">
        <v>0</v>
      </c>
      <c r="M131" s="7">
        <v>0</v>
      </c>
      <c r="N131" s="41">
        <f t="shared" si="20"/>
        <v>0</v>
      </c>
      <c r="O131" s="7"/>
      <c r="P131" s="7">
        <v>0</v>
      </c>
      <c r="Q131" s="41">
        <f t="shared" si="21"/>
        <v>0</v>
      </c>
      <c r="R131" s="7">
        <v>0</v>
      </c>
      <c r="S131" s="7">
        <v>0</v>
      </c>
      <c r="T131" s="41">
        <f t="shared" si="22"/>
        <v>0</v>
      </c>
      <c r="U131" s="7"/>
      <c r="V131" s="7"/>
      <c r="W131" s="41">
        <f t="shared" si="23"/>
        <v>0</v>
      </c>
      <c r="X131" s="7"/>
      <c r="Y131" s="7"/>
      <c r="Z131" s="41">
        <f t="shared" si="24"/>
        <v>0</v>
      </c>
      <c r="AA131" s="62"/>
      <c r="AB131" s="62"/>
      <c r="AC131" s="41">
        <f t="shared" si="25"/>
        <v>0</v>
      </c>
      <c r="AD131" s="125">
        <v>83050000</v>
      </c>
      <c r="AE131" s="125">
        <v>83050000</v>
      </c>
      <c r="AF131" s="41">
        <f t="shared" si="26"/>
        <v>0</v>
      </c>
      <c r="AG131" s="7">
        <v>83050000</v>
      </c>
      <c r="AH131" s="7">
        <v>83050000</v>
      </c>
      <c r="AI131" s="41">
        <f t="shared" si="27"/>
        <v>0</v>
      </c>
      <c r="AJ131" s="7"/>
      <c r="AK131" s="7"/>
      <c r="AL131" s="41">
        <f t="shared" si="28"/>
        <v>0</v>
      </c>
      <c r="AM131" s="66"/>
      <c r="AN131" s="66"/>
      <c r="AO131" s="41">
        <f t="shared" si="29"/>
        <v>0</v>
      </c>
      <c r="AP131" s="7"/>
      <c r="AQ131" s="7"/>
      <c r="AR131" s="41">
        <f t="shared" si="30"/>
        <v>0</v>
      </c>
      <c r="AS131" s="7"/>
      <c r="AT131" s="7"/>
      <c r="AU131" s="41">
        <f t="shared" si="31"/>
        <v>0</v>
      </c>
      <c r="AV131" s="7"/>
      <c r="AW131" s="7"/>
      <c r="AX131" s="41">
        <f t="shared" si="32"/>
        <v>0</v>
      </c>
      <c r="AY131" s="7"/>
      <c r="AZ131" s="7"/>
      <c r="BA131" s="41">
        <f t="shared" si="33"/>
        <v>0</v>
      </c>
      <c r="BB131" s="7"/>
      <c r="BC131" s="7"/>
      <c r="BD131" s="41">
        <f t="shared" si="34"/>
        <v>0</v>
      </c>
      <c r="BE131" s="7"/>
      <c r="BF131" s="7"/>
      <c r="BG131" s="41">
        <f t="shared" si="35"/>
        <v>0</v>
      </c>
      <c r="BH131" s="1"/>
    </row>
    <row r="132" spans="1:60" s="26" customFormat="1" ht="18" customHeight="1" x14ac:dyDescent="0.25">
      <c r="A132" s="2"/>
      <c r="B132" s="2"/>
      <c r="C132" s="2">
        <v>6750</v>
      </c>
      <c r="D132" s="2"/>
      <c r="E132" s="4" t="s">
        <v>106</v>
      </c>
      <c r="F132" s="3">
        <v>17785442</v>
      </c>
      <c r="G132" s="3">
        <v>17785442</v>
      </c>
      <c r="H132" s="41">
        <f t="shared" si="18"/>
        <v>0</v>
      </c>
      <c r="I132" s="3">
        <v>17785442</v>
      </c>
      <c r="J132" s="3">
        <v>17785442</v>
      </c>
      <c r="K132" s="41">
        <f t="shared" si="19"/>
        <v>0</v>
      </c>
      <c r="L132" s="3">
        <v>0</v>
      </c>
      <c r="M132" s="3">
        <v>0</v>
      </c>
      <c r="N132" s="41">
        <f t="shared" si="20"/>
        <v>0</v>
      </c>
      <c r="O132" s="3"/>
      <c r="P132" s="3">
        <v>0</v>
      </c>
      <c r="Q132" s="41">
        <f t="shared" si="21"/>
        <v>0</v>
      </c>
      <c r="R132" s="3">
        <v>0</v>
      </c>
      <c r="S132" s="3">
        <v>0</v>
      </c>
      <c r="T132" s="41">
        <f t="shared" si="22"/>
        <v>0</v>
      </c>
      <c r="U132" s="3"/>
      <c r="V132" s="3"/>
      <c r="W132" s="41">
        <f t="shared" si="23"/>
        <v>0</v>
      </c>
      <c r="X132" s="3"/>
      <c r="Y132" s="3"/>
      <c r="Z132" s="41">
        <f t="shared" si="24"/>
        <v>0</v>
      </c>
      <c r="AA132" s="62"/>
      <c r="AB132" s="62"/>
      <c r="AC132" s="41">
        <f t="shared" si="25"/>
        <v>0</v>
      </c>
      <c r="AD132" s="124">
        <v>17785442</v>
      </c>
      <c r="AE132" s="124">
        <v>17785442</v>
      </c>
      <c r="AF132" s="41">
        <f t="shared" si="26"/>
        <v>0</v>
      </c>
      <c r="AG132" s="3">
        <v>17785442</v>
      </c>
      <c r="AH132" s="3">
        <v>17785442</v>
      </c>
      <c r="AI132" s="41">
        <f t="shared" si="27"/>
        <v>0</v>
      </c>
      <c r="AJ132" s="3"/>
      <c r="AK132" s="3"/>
      <c r="AL132" s="41">
        <f t="shared" si="28"/>
        <v>0</v>
      </c>
      <c r="AM132" s="3"/>
      <c r="AN132" s="3"/>
      <c r="AO132" s="41">
        <f t="shared" si="29"/>
        <v>0</v>
      </c>
      <c r="AP132" s="3"/>
      <c r="AQ132" s="3"/>
      <c r="AR132" s="41">
        <f t="shared" si="30"/>
        <v>0</v>
      </c>
      <c r="AS132" s="3"/>
      <c r="AT132" s="3"/>
      <c r="AU132" s="41">
        <f t="shared" si="31"/>
        <v>0</v>
      </c>
      <c r="AV132" s="3"/>
      <c r="AW132" s="3"/>
      <c r="AX132" s="41">
        <f t="shared" si="32"/>
        <v>0</v>
      </c>
      <c r="AY132" s="3"/>
      <c r="AZ132" s="3"/>
      <c r="BA132" s="41">
        <f t="shared" si="33"/>
        <v>0</v>
      </c>
      <c r="BB132" s="3"/>
      <c r="BC132" s="3"/>
      <c r="BD132" s="41">
        <f t="shared" si="34"/>
        <v>0</v>
      </c>
      <c r="BE132" s="3"/>
      <c r="BF132" s="3"/>
      <c r="BG132" s="41">
        <f t="shared" si="35"/>
        <v>0</v>
      </c>
      <c r="BH132" s="28"/>
    </row>
    <row r="133" spans="1:60" ht="18" customHeight="1" x14ac:dyDescent="0.25">
      <c r="A133" s="5"/>
      <c r="B133" s="5"/>
      <c r="C133" s="5"/>
      <c r="D133" s="5">
        <v>6754</v>
      </c>
      <c r="E133" s="6"/>
      <c r="F133" s="7">
        <v>4585442</v>
      </c>
      <c r="G133" s="7">
        <v>4585442</v>
      </c>
      <c r="H133" s="41">
        <f t="shared" ref="H133:H194" si="36">F133-G133</f>
        <v>0</v>
      </c>
      <c r="I133" s="7">
        <v>4585442</v>
      </c>
      <c r="J133" s="7">
        <v>4585442</v>
      </c>
      <c r="K133" s="41">
        <f t="shared" ref="K133:K194" si="37">I133-J133</f>
        <v>0</v>
      </c>
      <c r="L133" s="7">
        <v>0</v>
      </c>
      <c r="M133" s="7">
        <v>0</v>
      </c>
      <c r="N133" s="41">
        <f t="shared" ref="N133:N194" si="38">L133-M133</f>
        <v>0</v>
      </c>
      <c r="O133" s="7"/>
      <c r="P133" s="7">
        <v>0</v>
      </c>
      <c r="Q133" s="41">
        <f t="shared" ref="Q133:Q194" si="39">O133-P133</f>
        <v>0</v>
      </c>
      <c r="R133" s="7">
        <v>0</v>
      </c>
      <c r="S133" s="7">
        <v>0</v>
      </c>
      <c r="T133" s="41">
        <f t="shared" ref="T133:T194" si="40">R133-S133</f>
        <v>0</v>
      </c>
      <c r="U133" s="7"/>
      <c r="V133" s="7"/>
      <c r="W133" s="41">
        <f t="shared" ref="W133:W194" si="41">U133-V133</f>
        <v>0</v>
      </c>
      <c r="X133" s="7"/>
      <c r="Y133" s="7"/>
      <c r="Z133" s="41">
        <f t="shared" ref="Z133:Z194" si="42">X133-Y133</f>
        <v>0</v>
      </c>
      <c r="AA133" s="67"/>
      <c r="AB133" s="67"/>
      <c r="AC133" s="41">
        <f t="shared" ref="AC133:AC194" si="43">AA133-AB133</f>
        <v>0</v>
      </c>
      <c r="AD133" s="125">
        <v>4585442</v>
      </c>
      <c r="AE133" s="125">
        <v>4585442</v>
      </c>
      <c r="AF133" s="41">
        <f t="shared" ref="AF133:AF194" si="44">AD133-AE133</f>
        <v>0</v>
      </c>
      <c r="AG133" s="7">
        <v>4585442</v>
      </c>
      <c r="AH133" s="7">
        <v>4585442</v>
      </c>
      <c r="AI133" s="41">
        <f t="shared" ref="AI133:AI194" si="45">AG133-AH133</f>
        <v>0</v>
      </c>
      <c r="AJ133" s="7"/>
      <c r="AK133" s="7"/>
      <c r="AL133" s="41">
        <f t="shared" ref="AL133:AL194" si="46">AJ133-AK133</f>
        <v>0</v>
      </c>
      <c r="AM133" s="7"/>
      <c r="AN133" s="7"/>
      <c r="AO133" s="41">
        <f t="shared" ref="AO133:AO194" si="47">AM133-AN133</f>
        <v>0</v>
      </c>
      <c r="AP133" s="7"/>
      <c r="AQ133" s="7"/>
      <c r="AR133" s="41">
        <f t="shared" ref="AR133:AR194" si="48">AP133-AQ133</f>
        <v>0</v>
      </c>
      <c r="AS133" s="7"/>
      <c r="AT133" s="7"/>
      <c r="AU133" s="41">
        <f t="shared" ref="AU133:AU194" si="49">AS133-AT133</f>
        <v>0</v>
      </c>
      <c r="AV133" s="7"/>
      <c r="AW133" s="7"/>
      <c r="AX133" s="41">
        <f t="shared" ref="AX133:AX194" si="50">AV133-AW133</f>
        <v>0</v>
      </c>
      <c r="AY133" s="7"/>
      <c r="AZ133" s="7"/>
      <c r="BA133" s="41">
        <f t="shared" ref="BA133:BA194" si="51">AY133-AZ133</f>
        <v>0</v>
      </c>
      <c r="BB133" s="7"/>
      <c r="BC133" s="7"/>
      <c r="BD133" s="41">
        <f t="shared" ref="BD133:BD194" si="52">BB133-BC133</f>
        <v>0</v>
      </c>
      <c r="BE133" s="7"/>
      <c r="BF133" s="7"/>
      <c r="BG133" s="41">
        <f t="shared" ref="BG133:BG194" si="53">BE133-BF133</f>
        <v>0</v>
      </c>
      <c r="BH133" s="1"/>
    </row>
    <row r="134" spans="1:60" ht="18" customHeight="1" x14ac:dyDescent="0.25">
      <c r="A134" s="5"/>
      <c r="B134" s="5"/>
      <c r="C134" s="5"/>
      <c r="D134" s="5">
        <v>6757</v>
      </c>
      <c r="E134" s="6" t="s">
        <v>230</v>
      </c>
      <c r="F134" s="7">
        <v>7200000</v>
      </c>
      <c r="G134" s="7">
        <v>7200000</v>
      </c>
      <c r="H134" s="41">
        <f t="shared" si="36"/>
        <v>0</v>
      </c>
      <c r="I134" s="7">
        <v>7200000</v>
      </c>
      <c r="J134" s="7">
        <v>7200000</v>
      </c>
      <c r="K134" s="41">
        <f t="shared" si="37"/>
        <v>0</v>
      </c>
      <c r="L134" s="7">
        <v>0</v>
      </c>
      <c r="M134" s="7">
        <v>0</v>
      </c>
      <c r="N134" s="41">
        <f t="shared" si="38"/>
        <v>0</v>
      </c>
      <c r="O134" s="7"/>
      <c r="P134" s="7">
        <v>0</v>
      </c>
      <c r="Q134" s="41">
        <f t="shared" si="39"/>
        <v>0</v>
      </c>
      <c r="R134" s="7">
        <v>0</v>
      </c>
      <c r="S134" s="7">
        <v>0</v>
      </c>
      <c r="T134" s="41">
        <f t="shared" si="40"/>
        <v>0</v>
      </c>
      <c r="U134" s="7"/>
      <c r="V134" s="7"/>
      <c r="W134" s="41">
        <f t="shared" si="41"/>
        <v>0</v>
      </c>
      <c r="X134" s="7"/>
      <c r="Y134" s="7"/>
      <c r="Z134" s="41">
        <f t="shared" si="42"/>
        <v>0</v>
      </c>
      <c r="AA134" s="62"/>
      <c r="AB134" s="62"/>
      <c r="AC134" s="41">
        <f t="shared" si="43"/>
        <v>0</v>
      </c>
      <c r="AD134" s="125">
        <v>7200000</v>
      </c>
      <c r="AE134" s="125">
        <v>7200000</v>
      </c>
      <c r="AF134" s="41">
        <f t="shared" si="44"/>
        <v>0</v>
      </c>
      <c r="AG134" s="7">
        <v>7200000</v>
      </c>
      <c r="AH134" s="7">
        <v>7200000</v>
      </c>
      <c r="AI134" s="41">
        <f t="shared" si="45"/>
        <v>0</v>
      </c>
      <c r="AJ134" s="7"/>
      <c r="AK134" s="7"/>
      <c r="AL134" s="41">
        <f t="shared" si="46"/>
        <v>0</v>
      </c>
      <c r="AM134" s="7"/>
      <c r="AN134" s="7"/>
      <c r="AO134" s="41">
        <f t="shared" si="47"/>
        <v>0</v>
      </c>
      <c r="AP134" s="7"/>
      <c r="AQ134" s="7"/>
      <c r="AR134" s="41">
        <f t="shared" si="48"/>
        <v>0</v>
      </c>
      <c r="AS134" s="7"/>
      <c r="AT134" s="7"/>
      <c r="AU134" s="41">
        <f t="shared" si="49"/>
        <v>0</v>
      </c>
      <c r="AV134" s="7"/>
      <c r="AW134" s="7"/>
      <c r="AX134" s="41">
        <f t="shared" si="50"/>
        <v>0</v>
      </c>
      <c r="AY134" s="7"/>
      <c r="AZ134" s="7"/>
      <c r="BA134" s="41">
        <f t="shared" si="51"/>
        <v>0</v>
      </c>
      <c r="BB134" s="7"/>
      <c r="BC134" s="7"/>
      <c r="BD134" s="41">
        <f t="shared" si="52"/>
        <v>0</v>
      </c>
      <c r="BE134" s="7"/>
      <c r="BF134" s="7"/>
      <c r="BG134" s="41">
        <f t="shared" si="53"/>
        <v>0</v>
      </c>
      <c r="BH134" s="1"/>
    </row>
    <row r="135" spans="1:60" ht="18" customHeight="1" x14ac:dyDescent="0.25">
      <c r="A135" s="5"/>
      <c r="B135" s="5"/>
      <c r="C135" s="5"/>
      <c r="D135" s="5">
        <v>6758</v>
      </c>
      <c r="E135" s="6" t="s">
        <v>146</v>
      </c>
      <c r="F135" s="7">
        <v>6000000</v>
      </c>
      <c r="G135" s="7">
        <v>6000000</v>
      </c>
      <c r="H135" s="41">
        <f t="shared" si="36"/>
        <v>0</v>
      </c>
      <c r="I135" s="7">
        <v>6000000</v>
      </c>
      <c r="J135" s="7">
        <v>6000000</v>
      </c>
      <c r="K135" s="41">
        <f t="shared" si="37"/>
        <v>0</v>
      </c>
      <c r="L135" s="7">
        <v>0</v>
      </c>
      <c r="M135" s="7">
        <v>0</v>
      </c>
      <c r="N135" s="41">
        <f t="shared" si="38"/>
        <v>0</v>
      </c>
      <c r="O135" s="7"/>
      <c r="P135" s="7">
        <v>0</v>
      </c>
      <c r="Q135" s="41">
        <f t="shared" si="39"/>
        <v>0</v>
      </c>
      <c r="R135" s="7">
        <v>0</v>
      </c>
      <c r="S135" s="7">
        <v>0</v>
      </c>
      <c r="T135" s="41">
        <f t="shared" si="40"/>
        <v>0</v>
      </c>
      <c r="U135" s="7"/>
      <c r="V135" s="7"/>
      <c r="W135" s="41">
        <f t="shared" si="41"/>
        <v>0</v>
      </c>
      <c r="X135" s="7"/>
      <c r="Y135" s="7"/>
      <c r="Z135" s="41">
        <f t="shared" si="42"/>
        <v>0</v>
      </c>
      <c r="AA135" s="62"/>
      <c r="AB135" s="62"/>
      <c r="AC135" s="41">
        <f t="shared" si="43"/>
        <v>0</v>
      </c>
      <c r="AD135" s="125">
        <v>6000000</v>
      </c>
      <c r="AE135" s="125">
        <v>6000000</v>
      </c>
      <c r="AF135" s="41">
        <f t="shared" si="44"/>
        <v>0</v>
      </c>
      <c r="AG135" s="7">
        <v>6000000</v>
      </c>
      <c r="AH135" s="7">
        <v>6000000</v>
      </c>
      <c r="AI135" s="41">
        <f t="shared" si="45"/>
        <v>0</v>
      </c>
      <c r="AJ135" s="7"/>
      <c r="AK135" s="7"/>
      <c r="AL135" s="41">
        <f t="shared" si="46"/>
        <v>0</v>
      </c>
      <c r="AM135" s="7"/>
      <c r="AN135" s="7"/>
      <c r="AO135" s="41">
        <f t="shared" si="47"/>
        <v>0</v>
      </c>
      <c r="AP135" s="7"/>
      <c r="AQ135" s="7"/>
      <c r="AR135" s="41">
        <f t="shared" si="48"/>
        <v>0</v>
      </c>
      <c r="AS135" s="7"/>
      <c r="AT135" s="7"/>
      <c r="AU135" s="41">
        <f t="shared" si="49"/>
        <v>0</v>
      </c>
      <c r="AV135" s="7"/>
      <c r="AW135" s="7"/>
      <c r="AX135" s="41">
        <f t="shared" si="50"/>
        <v>0</v>
      </c>
      <c r="AY135" s="7"/>
      <c r="AZ135" s="7"/>
      <c r="BA135" s="41">
        <f t="shared" si="51"/>
        <v>0</v>
      </c>
      <c r="BB135" s="7"/>
      <c r="BC135" s="7"/>
      <c r="BD135" s="41">
        <f t="shared" si="52"/>
        <v>0</v>
      </c>
      <c r="BE135" s="7"/>
      <c r="BF135" s="7"/>
      <c r="BG135" s="41">
        <f t="shared" si="53"/>
        <v>0</v>
      </c>
      <c r="BH135" s="1"/>
    </row>
    <row r="136" spans="1:60" s="26" customFormat="1" ht="36" x14ac:dyDescent="0.25">
      <c r="A136" s="2"/>
      <c r="B136" s="2"/>
      <c r="C136" s="2">
        <v>6900</v>
      </c>
      <c r="D136" s="2"/>
      <c r="E136" s="4" t="s">
        <v>107</v>
      </c>
      <c r="F136" s="3">
        <v>30544758</v>
      </c>
      <c r="G136" s="3">
        <v>30544758</v>
      </c>
      <c r="H136" s="41">
        <f t="shared" si="36"/>
        <v>0</v>
      </c>
      <c r="I136" s="3">
        <v>30544758</v>
      </c>
      <c r="J136" s="3">
        <v>30544758</v>
      </c>
      <c r="K136" s="41">
        <f t="shared" si="37"/>
        <v>0</v>
      </c>
      <c r="L136" s="3">
        <v>0</v>
      </c>
      <c r="M136" s="3">
        <v>0</v>
      </c>
      <c r="N136" s="41">
        <f t="shared" si="38"/>
        <v>0</v>
      </c>
      <c r="O136" s="3"/>
      <c r="P136" s="3">
        <v>0</v>
      </c>
      <c r="Q136" s="41">
        <f t="shared" si="39"/>
        <v>0</v>
      </c>
      <c r="R136" s="3">
        <v>0</v>
      </c>
      <c r="S136" s="3">
        <v>0</v>
      </c>
      <c r="T136" s="41">
        <f t="shared" si="40"/>
        <v>0</v>
      </c>
      <c r="U136" s="3"/>
      <c r="V136" s="3"/>
      <c r="W136" s="41">
        <f t="shared" si="41"/>
        <v>0</v>
      </c>
      <c r="X136" s="3"/>
      <c r="Y136" s="3"/>
      <c r="Z136" s="41">
        <f t="shared" si="42"/>
        <v>0</v>
      </c>
      <c r="AA136" s="62"/>
      <c r="AB136" s="62"/>
      <c r="AC136" s="41">
        <f t="shared" si="43"/>
        <v>0</v>
      </c>
      <c r="AD136" s="124">
        <v>30544758</v>
      </c>
      <c r="AE136" s="124">
        <v>30544758</v>
      </c>
      <c r="AF136" s="41">
        <f t="shared" si="44"/>
        <v>0</v>
      </c>
      <c r="AG136" s="3">
        <v>30544758</v>
      </c>
      <c r="AH136" s="3">
        <v>30544758</v>
      </c>
      <c r="AI136" s="41">
        <f t="shared" si="45"/>
        <v>0</v>
      </c>
      <c r="AJ136" s="3"/>
      <c r="AK136" s="3"/>
      <c r="AL136" s="41">
        <f t="shared" si="46"/>
        <v>0</v>
      </c>
      <c r="AM136" s="3"/>
      <c r="AN136" s="3"/>
      <c r="AO136" s="41">
        <f t="shared" si="47"/>
        <v>0</v>
      </c>
      <c r="AP136" s="3"/>
      <c r="AQ136" s="3"/>
      <c r="AR136" s="41">
        <f t="shared" si="48"/>
        <v>0</v>
      </c>
      <c r="AS136" s="3"/>
      <c r="AT136" s="3"/>
      <c r="AU136" s="41">
        <f t="shared" si="49"/>
        <v>0</v>
      </c>
      <c r="AV136" s="3"/>
      <c r="AW136" s="3"/>
      <c r="AX136" s="41">
        <f t="shared" si="50"/>
        <v>0</v>
      </c>
      <c r="AY136" s="3"/>
      <c r="AZ136" s="3"/>
      <c r="BA136" s="41">
        <f t="shared" si="51"/>
        <v>0</v>
      </c>
      <c r="BB136" s="3"/>
      <c r="BC136" s="3"/>
      <c r="BD136" s="41">
        <f t="shared" si="52"/>
        <v>0</v>
      </c>
      <c r="BE136" s="3"/>
      <c r="BF136" s="3"/>
      <c r="BG136" s="41">
        <f t="shared" si="53"/>
        <v>0</v>
      </c>
      <c r="BH136" s="28"/>
    </row>
    <row r="137" spans="1:60" ht="18" customHeight="1" x14ac:dyDescent="0.25">
      <c r="A137" s="5"/>
      <c r="B137" s="5"/>
      <c r="C137" s="5"/>
      <c r="D137" s="5">
        <v>6912</v>
      </c>
      <c r="E137" s="6" t="s">
        <v>109</v>
      </c>
      <c r="F137" s="7">
        <v>28730000</v>
      </c>
      <c r="G137" s="7">
        <v>28730000</v>
      </c>
      <c r="H137" s="41">
        <f t="shared" si="36"/>
        <v>0</v>
      </c>
      <c r="I137" s="7">
        <v>28730000</v>
      </c>
      <c r="J137" s="7">
        <v>28730000</v>
      </c>
      <c r="K137" s="41">
        <f t="shared" si="37"/>
        <v>0</v>
      </c>
      <c r="L137" s="7">
        <v>0</v>
      </c>
      <c r="M137" s="7">
        <v>0</v>
      </c>
      <c r="N137" s="41">
        <f t="shared" si="38"/>
        <v>0</v>
      </c>
      <c r="O137" s="7"/>
      <c r="P137" s="7">
        <v>0</v>
      </c>
      <c r="Q137" s="41">
        <f t="shared" si="39"/>
        <v>0</v>
      </c>
      <c r="R137" s="7">
        <v>0</v>
      </c>
      <c r="S137" s="7">
        <v>0</v>
      </c>
      <c r="T137" s="41">
        <f t="shared" si="40"/>
        <v>0</v>
      </c>
      <c r="U137" s="7"/>
      <c r="V137" s="7"/>
      <c r="W137" s="41">
        <f t="shared" si="41"/>
        <v>0</v>
      </c>
      <c r="X137" s="7"/>
      <c r="Y137" s="7"/>
      <c r="Z137" s="41">
        <f t="shared" si="42"/>
        <v>0</v>
      </c>
      <c r="AA137" s="62"/>
      <c r="AB137" s="62"/>
      <c r="AC137" s="41">
        <f t="shared" si="43"/>
        <v>0</v>
      </c>
      <c r="AD137" s="125">
        <v>28730000</v>
      </c>
      <c r="AE137" s="125">
        <v>28730000</v>
      </c>
      <c r="AF137" s="41">
        <f t="shared" si="44"/>
        <v>0</v>
      </c>
      <c r="AG137" s="7">
        <v>28730000</v>
      </c>
      <c r="AH137" s="7">
        <v>28730000</v>
      </c>
      <c r="AI137" s="41">
        <f t="shared" si="45"/>
        <v>0</v>
      </c>
      <c r="AJ137" s="7"/>
      <c r="AK137" s="7"/>
      <c r="AL137" s="41">
        <f t="shared" si="46"/>
        <v>0</v>
      </c>
      <c r="AM137" s="7"/>
      <c r="AN137" s="7"/>
      <c r="AO137" s="41">
        <f t="shared" si="47"/>
        <v>0</v>
      </c>
      <c r="AP137" s="7"/>
      <c r="AQ137" s="7"/>
      <c r="AR137" s="41">
        <f t="shared" si="48"/>
        <v>0</v>
      </c>
      <c r="AS137" s="7"/>
      <c r="AT137" s="7"/>
      <c r="AU137" s="41">
        <f t="shared" si="49"/>
        <v>0</v>
      </c>
      <c r="AV137" s="7"/>
      <c r="AW137" s="7"/>
      <c r="AX137" s="41">
        <f t="shared" si="50"/>
        <v>0</v>
      </c>
      <c r="AY137" s="7"/>
      <c r="AZ137" s="7"/>
      <c r="BA137" s="41">
        <f t="shared" si="51"/>
        <v>0</v>
      </c>
      <c r="BB137" s="7"/>
      <c r="BC137" s="7"/>
      <c r="BD137" s="41">
        <f t="shared" si="52"/>
        <v>0</v>
      </c>
      <c r="BE137" s="7"/>
      <c r="BF137" s="7"/>
      <c r="BG137" s="41">
        <f t="shared" si="53"/>
        <v>0</v>
      </c>
      <c r="BH137" s="1"/>
    </row>
    <row r="138" spans="1:60" ht="18" customHeight="1" x14ac:dyDescent="0.25">
      <c r="A138" s="5"/>
      <c r="B138" s="5"/>
      <c r="C138" s="5"/>
      <c r="D138" s="5">
        <v>6913</v>
      </c>
      <c r="E138" s="6" t="s">
        <v>110</v>
      </c>
      <c r="F138" s="7">
        <v>1519758</v>
      </c>
      <c r="G138" s="7">
        <v>1519758</v>
      </c>
      <c r="H138" s="41">
        <f t="shared" si="36"/>
        <v>0</v>
      </c>
      <c r="I138" s="7">
        <v>1519758</v>
      </c>
      <c r="J138" s="7">
        <v>1519758</v>
      </c>
      <c r="K138" s="41">
        <f t="shared" si="37"/>
        <v>0</v>
      </c>
      <c r="L138" s="7">
        <v>0</v>
      </c>
      <c r="M138" s="7">
        <v>0</v>
      </c>
      <c r="N138" s="41">
        <f t="shared" si="38"/>
        <v>0</v>
      </c>
      <c r="O138" s="7"/>
      <c r="P138" s="7">
        <v>0</v>
      </c>
      <c r="Q138" s="41">
        <f t="shared" si="39"/>
        <v>0</v>
      </c>
      <c r="R138" s="7">
        <v>0</v>
      </c>
      <c r="S138" s="7">
        <v>0</v>
      </c>
      <c r="T138" s="41">
        <f t="shared" si="40"/>
        <v>0</v>
      </c>
      <c r="U138" s="7"/>
      <c r="V138" s="7"/>
      <c r="W138" s="41">
        <f t="shared" si="41"/>
        <v>0</v>
      </c>
      <c r="X138" s="7"/>
      <c r="Y138" s="7"/>
      <c r="Z138" s="41">
        <f t="shared" si="42"/>
        <v>0</v>
      </c>
      <c r="AA138" s="62"/>
      <c r="AB138" s="62"/>
      <c r="AC138" s="41">
        <f t="shared" si="43"/>
        <v>0</v>
      </c>
      <c r="AD138" s="125">
        <v>1519758</v>
      </c>
      <c r="AE138" s="125">
        <v>1519758</v>
      </c>
      <c r="AF138" s="41">
        <f t="shared" si="44"/>
        <v>0</v>
      </c>
      <c r="AG138" s="7">
        <v>1519758</v>
      </c>
      <c r="AH138" s="7">
        <v>1519758</v>
      </c>
      <c r="AI138" s="41">
        <f t="shared" si="45"/>
        <v>0</v>
      </c>
      <c r="AJ138" s="7"/>
      <c r="AK138" s="7"/>
      <c r="AL138" s="41">
        <f t="shared" si="46"/>
        <v>0</v>
      </c>
      <c r="AM138" s="7"/>
      <c r="AN138" s="7"/>
      <c r="AO138" s="41">
        <f t="shared" si="47"/>
        <v>0</v>
      </c>
      <c r="AP138" s="7"/>
      <c r="AQ138" s="7"/>
      <c r="AR138" s="41">
        <f t="shared" si="48"/>
        <v>0</v>
      </c>
      <c r="AS138" s="7"/>
      <c r="AT138" s="7"/>
      <c r="AU138" s="41">
        <f t="shared" si="49"/>
        <v>0</v>
      </c>
      <c r="AV138" s="7"/>
      <c r="AW138" s="7"/>
      <c r="AX138" s="41">
        <f t="shared" si="50"/>
        <v>0</v>
      </c>
      <c r="AY138" s="7"/>
      <c r="AZ138" s="7"/>
      <c r="BA138" s="41">
        <f t="shared" si="51"/>
        <v>0</v>
      </c>
      <c r="BB138" s="7"/>
      <c r="BC138" s="7"/>
      <c r="BD138" s="41">
        <f t="shared" si="52"/>
        <v>0</v>
      </c>
      <c r="BE138" s="7"/>
      <c r="BF138" s="7"/>
      <c r="BG138" s="41">
        <f t="shared" si="53"/>
        <v>0</v>
      </c>
      <c r="BH138" s="1"/>
    </row>
    <row r="139" spans="1:60" ht="18" customHeight="1" x14ac:dyDescent="0.25">
      <c r="A139" s="5"/>
      <c r="B139" s="5"/>
      <c r="C139" s="5"/>
      <c r="D139" s="5">
        <v>6949</v>
      </c>
      <c r="E139" s="6" t="s">
        <v>111</v>
      </c>
      <c r="F139" s="7">
        <v>295000</v>
      </c>
      <c r="G139" s="7">
        <v>295000</v>
      </c>
      <c r="H139" s="41">
        <f t="shared" si="36"/>
        <v>0</v>
      </c>
      <c r="I139" s="7">
        <v>295000</v>
      </c>
      <c r="J139" s="7">
        <v>295000</v>
      </c>
      <c r="K139" s="41">
        <f t="shared" si="37"/>
        <v>0</v>
      </c>
      <c r="L139" s="7">
        <v>0</v>
      </c>
      <c r="M139" s="7">
        <v>0</v>
      </c>
      <c r="N139" s="41">
        <f t="shared" si="38"/>
        <v>0</v>
      </c>
      <c r="O139" s="7"/>
      <c r="P139" s="7">
        <v>0</v>
      </c>
      <c r="Q139" s="41">
        <f t="shared" si="39"/>
        <v>0</v>
      </c>
      <c r="R139" s="7">
        <v>0</v>
      </c>
      <c r="S139" s="7">
        <v>0</v>
      </c>
      <c r="T139" s="41">
        <f t="shared" si="40"/>
        <v>0</v>
      </c>
      <c r="U139" s="7"/>
      <c r="V139" s="7"/>
      <c r="W139" s="41">
        <f t="shared" si="41"/>
        <v>0</v>
      </c>
      <c r="X139" s="7"/>
      <c r="Y139" s="7"/>
      <c r="Z139" s="41">
        <f t="shared" si="42"/>
        <v>0</v>
      </c>
      <c r="AA139" s="62"/>
      <c r="AB139" s="62"/>
      <c r="AC139" s="41">
        <f t="shared" si="43"/>
        <v>0</v>
      </c>
      <c r="AD139" s="125">
        <v>295000</v>
      </c>
      <c r="AE139" s="125">
        <v>295000</v>
      </c>
      <c r="AF139" s="41">
        <f t="shared" si="44"/>
        <v>0</v>
      </c>
      <c r="AG139" s="7">
        <v>295000</v>
      </c>
      <c r="AH139" s="7">
        <v>295000</v>
      </c>
      <c r="AI139" s="41">
        <f t="shared" si="45"/>
        <v>0</v>
      </c>
      <c r="AJ139" s="7"/>
      <c r="AK139" s="7"/>
      <c r="AL139" s="41">
        <f t="shared" si="46"/>
        <v>0</v>
      </c>
      <c r="AM139" s="7"/>
      <c r="AN139" s="7"/>
      <c r="AO139" s="41">
        <f t="shared" si="47"/>
        <v>0</v>
      </c>
      <c r="AP139" s="7"/>
      <c r="AQ139" s="7"/>
      <c r="AR139" s="41">
        <f t="shared" si="48"/>
        <v>0</v>
      </c>
      <c r="AS139" s="7"/>
      <c r="AT139" s="7"/>
      <c r="AU139" s="41">
        <f t="shared" si="49"/>
        <v>0</v>
      </c>
      <c r="AV139" s="7"/>
      <c r="AW139" s="7"/>
      <c r="AX139" s="41">
        <f t="shared" si="50"/>
        <v>0</v>
      </c>
      <c r="AY139" s="7"/>
      <c r="AZ139" s="7"/>
      <c r="BA139" s="41">
        <f t="shared" si="51"/>
        <v>0</v>
      </c>
      <c r="BB139" s="7"/>
      <c r="BC139" s="7"/>
      <c r="BD139" s="41">
        <f t="shared" si="52"/>
        <v>0</v>
      </c>
      <c r="BE139" s="7"/>
      <c r="BF139" s="7"/>
      <c r="BG139" s="41">
        <f t="shared" si="53"/>
        <v>0</v>
      </c>
      <c r="BH139" s="1"/>
    </row>
    <row r="140" spans="1:60" s="26" customFormat="1" ht="18" customHeight="1" x14ac:dyDescent="0.25">
      <c r="A140" s="2"/>
      <c r="B140" s="2"/>
      <c r="C140" s="2">
        <v>6950</v>
      </c>
      <c r="D140" s="2"/>
      <c r="E140" s="4" t="s">
        <v>256</v>
      </c>
      <c r="F140" s="3">
        <v>52020574</v>
      </c>
      <c r="G140" s="3">
        <v>52020574</v>
      </c>
      <c r="H140" s="41">
        <f t="shared" si="36"/>
        <v>0</v>
      </c>
      <c r="I140" s="3">
        <v>52020574</v>
      </c>
      <c r="J140" s="3">
        <v>52020574</v>
      </c>
      <c r="K140" s="41">
        <f t="shared" si="37"/>
        <v>0</v>
      </c>
      <c r="L140" s="3">
        <v>0</v>
      </c>
      <c r="M140" s="3">
        <v>0</v>
      </c>
      <c r="N140" s="41">
        <f t="shared" si="38"/>
        <v>0</v>
      </c>
      <c r="O140" s="3"/>
      <c r="P140" s="3">
        <v>0</v>
      </c>
      <c r="Q140" s="41">
        <f t="shared" si="39"/>
        <v>0</v>
      </c>
      <c r="R140" s="3">
        <v>0</v>
      </c>
      <c r="S140" s="3">
        <v>0</v>
      </c>
      <c r="T140" s="41">
        <f t="shared" si="40"/>
        <v>0</v>
      </c>
      <c r="U140" s="3"/>
      <c r="V140" s="3"/>
      <c r="W140" s="41">
        <f t="shared" si="41"/>
        <v>0</v>
      </c>
      <c r="X140" s="3"/>
      <c r="Y140" s="3"/>
      <c r="Z140" s="41">
        <f t="shared" si="42"/>
        <v>0</v>
      </c>
      <c r="AA140" s="62"/>
      <c r="AB140" s="62"/>
      <c r="AC140" s="41">
        <f t="shared" si="43"/>
        <v>0</v>
      </c>
      <c r="AD140" s="124">
        <v>52020574</v>
      </c>
      <c r="AE140" s="124">
        <v>52020574</v>
      </c>
      <c r="AF140" s="41">
        <f t="shared" si="44"/>
        <v>0</v>
      </c>
      <c r="AG140" s="3">
        <v>52020574</v>
      </c>
      <c r="AH140" s="3">
        <v>52020574</v>
      </c>
      <c r="AI140" s="41">
        <f t="shared" si="45"/>
        <v>0</v>
      </c>
      <c r="AJ140" s="3"/>
      <c r="AK140" s="3"/>
      <c r="AL140" s="41">
        <f t="shared" si="46"/>
        <v>0</v>
      </c>
      <c r="AM140" s="3"/>
      <c r="AN140" s="3"/>
      <c r="AO140" s="41">
        <f t="shared" si="47"/>
        <v>0</v>
      </c>
      <c r="AP140" s="3"/>
      <c r="AQ140" s="3"/>
      <c r="AR140" s="41">
        <f t="shared" si="48"/>
        <v>0</v>
      </c>
      <c r="AS140" s="3"/>
      <c r="AT140" s="3"/>
      <c r="AU140" s="41">
        <f t="shared" si="49"/>
        <v>0</v>
      </c>
      <c r="AV140" s="3"/>
      <c r="AW140" s="3"/>
      <c r="AX140" s="41">
        <f t="shared" si="50"/>
        <v>0</v>
      </c>
      <c r="AY140" s="3"/>
      <c r="AZ140" s="3"/>
      <c r="BA140" s="41">
        <f t="shared" si="51"/>
        <v>0</v>
      </c>
      <c r="BB140" s="3"/>
      <c r="BC140" s="3"/>
      <c r="BD140" s="41">
        <f t="shared" si="52"/>
        <v>0</v>
      </c>
      <c r="BE140" s="3"/>
      <c r="BF140" s="3"/>
      <c r="BG140" s="41">
        <f t="shared" si="53"/>
        <v>0</v>
      </c>
      <c r="BH140" s="28"/>
    </row>
    <row r="141" spans="1:60" ht="18" customHeight="1" x14ac:dyDescent="0.25">
      <c r="A141" s="5"/>
      <c r="B141" s="5"/>
      <c r="C141" s="5"/>
      <c r="D141" s="5">
        <v>6955</v>
      </c>
      <c r="E141" s="6" t="s">
        <v>110</v>
      </c>
      <c r="F141" s="7">
        <v>52020574</v>
      </c>
      <c r="G141" s="7">
        <v>52020574</v>
      </c>
      <c r="H141" s="41">
        <f t="shared" si="36"/>
        <v>0</v>
      </c>
      <c r="I141" s="7">
        <v>52020574</v>
      </c>
      <c r="J141" s="7">
        <v>52020574</v>
      </c>
      <c r="K141" s="41">
        <f t="shared" si="37"/>
        <v>0</v>
      </c>
      <c r="L141" s="7">
        <v>0</v>
      </c>
      <c r="M141" s="7">
        <v>0</v>
      </c>
      <c r="N141" s="41">
        <f t="shared" si="38"/>
        <v>0</v>
      </c>
      <c r="O141" s="7"/>
      <c r="P141" s="7">
        <v>0</v>
      </c>
      <c r="Q141" s="41">
        <f t="shared" si="39"/>
        <v>0</v>
      </c>
      <c r="R141" s="7">
        <v>0</v>
      </c>
      <c r="S141" s="7">
        <v>0</v>
      </c>
      <c r="T141" s="41">
        <f t="shared" si="40"/>
        <v>0</v>
      </c>
      <c r="U141" s="7"/>
      <c r="V141" s="7"/>
      <c r="W141" s="41">
        <f t="shared" si="41"/>
        <v>0</v>
      </c>
      <c r="X141" s="7"/>
      <c r="Y141" s="7"/>
      <c r="Z141" s="41">
        <f t="shared" si="42"/>
        <v>0</v>
      </c>
      <c r="AA141" s="62"/>
      <c r="AB141" s="62"/>
      <c r="AC141" s="41">
        <f t="shared" si="43"/>
        <v>0</v>
      </c>
      <c r="AD141" s="125">
        <v>52020574</v>
      </c>
      <c r="AE141" s="125">
        <v>52020574</v>
      </c>
      <c r="AF141" s="41">
        <f t="shared" si="44"/>
        <v>0</v>
      </c>
      <c r="AG141" s="7">
        <v>52020574</v>
      </c>
      <c r="AH141" s="7">
        <v>52020574</v>
      </c>
      <c r="AI141" s="41">
        <f t="shared" si="45"/>
        <v>0</v>
      </c>
      <c r="AJ141" s="7"/>
      <c r="AK141" s="7"/>
      <c r="AL141" s="41">
        <f t="shared" si="46"/>
        <v>0</v>
      </c>
      <c r="AM141" s="7"/>
      <c r="AN141" s="7"/>
      <c r="AO141" s="41">
        <f t="shared" si="47"/>
        <v>0</v>
      </c>
      <c r="AP141" s="7"/>
      <c r="AQ141" s="7"/>
      <c r="AR141" s="41">
        <f t="shared" si="48"/>
        <v>0</v>
      </c>
      <c r="AS141" s="7"/>
      <c r="AT141" s="7"/>
      <c r="AU141" s="41">
        <f t="shared" si="49"/>
        <v>0</v>
      </c>
      <c r="AV141" s="7"/>
      <c r="AW141" s="7"/>
      <c r="AX141" s="41">
        <f t="shared" si="50"/>
        <v>0</v>
      </c>
      <c r="AY141" s="7"/>
      <c r="AZ141" s="7"/>
      <c r="BA141" s="41">
        <f t="shared" si="51"/>
        <v>0</v>
      </c>
      <c r="BB141" s="7"/>
      <c r="BC141" s="7"/>
      <c r="BD141" s="41">
        <f t="shared" si="52"/>
        <v>0</v>
      </c>
      <c r="BE141" s="7"/>
      <c r="BF141" s="7"/>
      <c r="BG141" s="41">
        <f t="shared" si="53"/>
        <v>0</v>
      </c>
      <c r="BH141" s="1"/>
    </row>
    <row r="142" spans="1:60" s="26" customFormat="1" ht="18" customHeight="1" x14ac:dyDescent="0.25">
      <c r="A142" s="2"/>
      <c r="B142" s="2"/>
      <c r="C142" s="2">
        <v>7750</v>
      </c>
      <c r="D142" s="2"/>
      <c r="E142" s="4" t="s">
        <v>83</v>
      </c>
      <c r="F142" s="3">
        <v>159454972</v>
      </c>
      <c r="G142" s="3">
        <v>159454972</v>
      </c>
      <c r="H142" s="41">
        <f t="shared" si="36"/>
        <v>0</v>
      </c>
      <c r="I142" s="3">
        <v>159454972</v>
      </c>
      <c r="J142" s="3">
        <v>159454972</v>
      </c>
      <c r="K142" s="41">
        <f t="shared" si="37"/>
        <v>0</v>
      </c>
      <c r="L142" s="3">
        <v>0</v>
      </c>
      <c r="M142" s="3">
        <v>0</v>
      </c>
      <c r="N142" s="41">
        <f t="shared" si="38"/>
        <v>0</v>
      </c>
      <c r="O142" s="3"/>
      <c r="P142" s="3">
        <v>0</v>
      </c>
      <c r="Q142" s="41">
        <f t="shared" si="39"/>
        <v>0</v>
      </c>
      <c r="R142" s="3">
        <v>0</v>
      </c>
      <c r="S142" s="3">
        <v>0</v>
      </c>
      <c r="T142" s="41">
        <f t="shared" si="40"/>
        <v>0</v>
      </c>
      <c r="U142" s="3"/>
      <c r="V142" s="3"/>
      <c r="W142" s="41">
        <f t="shared" si="41"/>
        <v>0</v>
      </c>
      <c r="X142" s="3"/>
      <c r="Y142" s="3"/>
      <c r="Z142" s="41">
        <f t="shared" si="42"/>
        <v>0</v>
      </c>
      <c r="AA142" s="62"/>
      <c r="AB142" s="62"/>
      <c r="AC142" s="41">
        <f t="shared" si="43"/>
        <v>0</v>
      </c>
      <c r="AD142" s="124">
        <v>159454972</v>
      </c>
      <c r="AE142" s="124">
        <v>159454972</v>
      </c>
      <c r="AF142" s="41">
        <f t="shared" si="44"/>
        <v>0</v>
      </c>
      <c r="AG142" s="3">
        <v>159454972</v>
      </c>
      <c r="AH142" s="3">
        <v>159454972</v>
      </c>
      <c r="AI142" s="41">
        <f t="shared" si="45"/>
        <v>0</v>
      </c>
      <c r="AJ142" s="3"/>
      <c r="AK142" s="3"/>
      <c r="AL142" s="41">
        <f t="shared" si="46"/>
        <v>0</v>
      </c>
      <c r="AM142" s="3"/>
      <c r="AN142" s="3"/>
      <c r="AO142" s="41">
        <f t="shared" si="47"/>
        <v>0</v>
      </c>
      <c r="AP142" s="3"/>
      <c r="AQ142" s="3"/>
      <c r="AR142" s="41">
        <f t="shared" si="48"/>
        <v>0</v>
      </c>
      <c r="AS142" s="3"/>
      <c r="AT142" s="3"/>
      <c r="AU142" s="41">
        <f t="shared" si="49"/>
        <v>0</v>
      </c>
      <c r="AV142" s="3"/>
      <c r="AW142" s="3"/>
      <c r="AX142" s="41">
        <f t="shared" si="50"/>
        <v>0</v>
      </c>
      <c r="AY142" s="3"/>
      <c r="AZ142" s="3"/>
      <c r="BA142" s="41">
        <f t="shared" si="51"/>
        <v>0</v>
      </c>
      <c r="BB142" s="3"/>
      <c r="BC142" s="3"/>
      <c r="BD142" s="41">
        <f t="shared" si="52"/>
        <v>0</v>
      </c>
      <c r="BE142" s="3"/>
      <c r="BF142" s="3"/>
      <c r="BG142" s="41">
        <f t="shared" si="53"/>
        <v>0</v>
      </c>
    </row>
    <row r="143" spans="1:60" ht="18" customHeight="1" x14ac:dyDescent="0.25">
      <c r="A143" s="5"/>
      <c r="B143" s="5"/>
      <c r="C143" s="5"/>
      <c r="D143" s="5">
        <v>7756</v>
      </c>
      <c r="E143" s="6" t="s">
        <v>155</v>
      </c>
      <c r="F143" s="7">
        <v>648000</v>
      </c>
      <c r="G143" s="7">
        <v>648000</v>
      </c>
      <c r="H143" s="41">
        <f t="shared" si="36"/>
        <v>0</v>
      </c>
      <c r="I143" s="7">
        <v>648000</v>
      </c>
      <c r="J143" s="7">
        <v>648000</v>
      </c>
      <c r="K143" s="41">
        <f t="shared" si="37"/>
        <v>0</v>
      </c>
      <c r="L143" s="7">
        <v>0</v>
      </c>
      <c r="M143" s="7">
        <v>0</v>
      </c>
      <c r="N143" s="41">
        <f t="shared" si="38"/>
        <v>0</v>
      </c>
      <c r="O143" s="7"/>
      <c r="P143" s="7">
        <v>0</v>
      </c>
      <c r="Q143" s="41">
        <f t="shared" si="39"/>
        <v>0</v>
      </c>
      <c r="R143" s="7">
        <v>0</v>
      </c>
      <c r="S143" s="7">
        <v>0</v>
      </c>
      <c r="T143" s="41">
        <f t="shared" si="40"/>
        <v>0</v>
      </c>
      <c r="U143" s="7"/>
      <c r="V143" s="7"/>
      <c r="W143" s="41">
        <f t="shared" si="41"/>
        <v>0</v>
      </c>
      <c r="X143" s="7"/>
      <c r="Y143" s="7"/>
      <c r="Z143" s="41">
        <f t="shared" si="42"/>
        <v>0</v>
      </c>
      <c r="AA143" s="62"/>
      <c r="AB143" s="62"/>
      <c r="AC143" s="41">
        <f t="shared" si="43"/>
        <v>0</v>
      </c>
      <c r="AD143" s="125">
        <v>648000</v>
      </c>
      <c r="AE143" s="125">
        <v>648000</v>
      </c>
      <c r="AF143" s="41">
        <f t="shared" si="44"/>
        <v>0</v>
      </c>
      <c r="AG143" s="7">
        <v>648000</v>
      </c>
      <c r="AH143" s="7">
        <v>648000</v>
      </c>
      <c r="AI143" s="41">
        <f t="shared" si="45"/>
        <v>0</v>
      </c>
      <c r="AJ143" s="7"/>
      <c r="AK143" s="7"/>
      <c r="AL143" s="41">
        <f t="shared" si="46"/>
        <v>0</v>
      </c>
      <c r="AM143" s="7"/>
      <c r="AN143" s="7"/>
      <c r="AO143" s="41">
        <f t="shared" si="47"/>
        <v>0</v>
      </c>
      <c r="AP143" s="7"/>
      <c r="AQ143" s="7"/>
      <c r="AR143" s="41">
        <f t="shared" si="48"/>
        <v>0</v>
      </c>
      <c r="AS143" s="7"/>
      <c r="AT143" s="7"/>
      <c r="AU143" s="41">
        <f t="shared" si="49"/>
        <v>0</v>
      </c>
      <c r="AV143" s="7"/>
      <c r="AW143" s="7"/>
      <c r="AX143" s="41">
        <f t="shared" si="50"/>
        <v>0</v>
      </c>
      <c r="AY143" s="7"/>
      <c r="AZ143" s="7"/>
      <c r="BA143" s="41">
        <f t="shared" si="51"/>
        <v>0</v>
      </c>
      <c r="BB143" s="7"/>
      <c r="BC143" s="7"/>
      <c r="BD143" s="41">
        <f t="shared" si="52"/>
        <v>0</v>
      </c>
      <c r="BE143" s="7"/>
      <c r="BF143" s="7"/>
      <c r="BG143" s="41">
        <f t="shared" si="53"/>
        <v>0</v>
      </c>
      <c r="BH143" s="1"/>
    </row>
    <row r="144" spans="1:60" ht="18" customHeight="1" x14ac:dyDescent="0.25">
      <c r="A144" s="5"/>
      <c r="B144" s="5"/>
      <c r="C144" s="5"/>
      <c r="D144" s="5">
        <v>7761</v>
      </c>
      <c r="E144" s="6" t="s">
        <v>117</v>
      </c>
      <c r="F144" s="7">
        <v>79206392</v>
      </c>
      <c r="G144" s="7">
        <v>79206392</v>
      </c>
      <c r="H144" s="41">
        <f t="shared" si="36"/>
        <v>0</v>
      </c>
      <c r="I144" s="7">
        <v>79206392</v>
      </c>
      <c r="J144" s="7">
        <v>79206392</v>
      </c>
      <c r="K144" s="41">
        <f t="shared" si="37"/>
        <v>0</v>
      </c>
      <c r="L144" s="7">
        <v>0</v>
      </c>
      <c r="M144" s="7">
        <v>0</v>
      </c>
      <c r="N144" s="41">
        <f t="shared" si="38"/>
        <v>0</v>
      </c>
      <c r="O144" s="7"/>
      <c r="P144" s="7">
        <v>0</v>
      </c>
      <c r="Q144" s="41">
        <f t="shared" si="39"/>
        <v>0</v>
      </c>
      <c r="R144" s="7">
        <v>0</v>
      </c>
      <c r="S144" s="7">
        <v>0</v>
      </c>
      <c r="T144" s="41">
        <f t="shared" si="40"/>
        <v>0</v>
      </c>
      <c r="U144" s="7"/>
      <c r="V144" s="7"/>
      <c r="W144" s="41">
        <f t="shared" si="41"/>
        <v>0</v>
      </c>
      <c r="X144" s="7"/>
      <c r="Y144" s="7"/>
      <c r="Z144" s="41">
        <f t="shared" si="42"/>
        <v>0</v>
      </c>
      <c r="AA144" s="62"/>
      <c r="AB144" s="62"/>
      <c r="AC144" s="41">
        <f t="shared" si="43"/>
        <v>0</v>
      </c>
      <c r="AD144" s="125">
        <v>79206392</v>
      </c>
      <c r="AE144" s="125">
        <v>79206392</v>
      </c>
      <c r="AF144" s="41">
        <f t="shared" si="44"/>
        <v>0</v>
      </c>
      <c r="AG144" s="7">
        <v>79206392</v>
      </c>
      <c r="AH144" s="7">
        <v>79206392</v>
      </c>
      <c r="AI144" s="41">
        <f t="shared" si="45"/>
        <v>0</v>
      </c>
      <c r="AJ144" s="7"/>
      <c r="AK144" s="7"/>
      <c r="AL144" s="41">
        <f t="shared" si="46"/>
        <v>0</v>
      </c>
      <c r="AM144" s="7"/>
      <c r="AN144" s="7"/>
      <c r="AO144" s="41">
        <f t="shared" si="47"/>
        <v>0</v>
      </c>
      <c r="AP144" s="7"/>
      <c r="AQ144" s="7"/>
      <c r="AR144" s="41">
        <f t="shared" si="48"/>
        <v>0</v>
      </c>
      <c r="AS144" s="7"/>
      <c r="AT144" s="7"/>
      <c r="AU144" s="41">
        <f t="shared" si="49"/>
        <v>0</v>
      </c>
      <c r="AV144" s="7"/>
      <c r="AW144" s="7"/>
      <c r="AX144" s="41">
        <f t="shared" si="50"/>
        <v>0</v>
      </c>
      <c r="AY144" s="7"/>
      <c r="AZ144" s="7"/>
      <c r="BA144" s="41">
        <f t="shared" si="51"/>
        <v>0</v>
      </c>
      <c r="BB144" s="7"/>
      <c r="BC144" s="7"/>
      <c r="BD144" s="41">
        <f t="shared" si="52"/>
        <v>0</v>
      </c>
      <c r="BE144" s="7"/>
      <c r="BF144" s="7"/>
      <c r="BG144" s="41">
        <f t="shared" si="53"/>
        <v>0</v>
      </c>
    </row>
    <row r="145" spans="1:60" ht="18" customHeight="1" x14ac:dyDescent="0.25">
      <c r="A145" s="5"/>
      <c r="B145" s="5"/>
      <c r="C145" s="5"/>
      <c r="D145" s="5">
        <v>7799</v>
      </c>
      <c r="E145" s="6" t="s">
        <v>118</v>
      </c>
      <c r="F145" s="7">
        <v>79600580</v>
      </c>
      <c r="G145" s="7">
        <v>79600580</v>
      </c>
      <c r="H145" s="41">
        <f t="shared" si="36"/>
        <v>0</v>
      </c>
      <c r="I145" s="7">
        <v>79600580</v>
      </c>
      <c r="J145" s="7">
        <v>79600580</v>
      </c>
      <c r="K145" s="41">
        <f t="shared" si="37"/>
        <v>0</v>
      </c>
      <c r="L145" s="7">
        <v>0</v>
      </c>
      <c r="M145" s="7">
        <v>0</v>
      </c>
      <c r="N145" s="41">
        <f t="shared" si="38"/>
        <v>0</v>
      </c>
      <c r="O145" s="7"/>
      <c r="P145" s="7">
        <v>0</v>
      </c>
      <c r="Q145" s="41">
        <f t="shared" si="39"/>
        <v>0</v>
      </c>
      <c r="R145" s="7">
        <v>0</v>
      </c>
      <c r="S145" s="7">
        <v>0</v>
      </c>
      <c r="T145" s="41">
        <f t="shared" si="40"/>
        <v>0</v>
      </c>
      <c r="U145" s="7"/>
      <c r="V145" s="7"/>
      <c r="W145" s="41">
        <f t="shared" si="41"/>
        <v>0</v>
      </c>
      <c r="X145" s="7"/>
      <c r="Y145" s="7"/>
      <c r="Z145" s="41">
        <f t="shared" si="42"/>
        <v>0</v>
      </c>
      <c r="AA145" s="62"/>
      <c r="AB145" s="62"/>
      <c r="AC145" s="41">
        <f t="shared" si="43"/>
        <v>0</v>
      </c>
      <c r="AD145" s="125">
        <v>79600580</v>
      </c>
      <c r="AE145" s="125">
        <v>79600580</v>
      </c>
      <c r="AF145" s="41">
        <f t="shared" si="44"/>
        <v>0</v>
      </c>
      <c r="AG145" s="7">
        <v>79600580</v>
      </c>
      <c r="AH145" s="7">
        <v>79600580</v>
      </c>
      <c r="AI145" s="41">
        <f t="shared" si="45"/>
        <v>0</v>
      </c>
      <c r="AJ145" s="7"/>
      <c r="AK145" s="7"/>
      <c r="AL145" s="41">
        <f t="shared" si="46"/>
        <v>0</v>
      </c>
      <c r="AM145" s="7"/>
      <c r="AN145" s="7"/>
      <c r="AO145" s="41">
        <f t="shared" si="47"/>
        <v>0</v>
      </c>
      <c r="AP145" s="7"/>
      <c r="AQ145" s="7"/>
      <c r="AR145" s="41">
        <f t="shared" si="48"/>
        <v>0</v>
      </c>
      <c r="AS145" s="7"/>
      <c r="AT145" s="7"/>
      <c r="AU145" s="41">
        <f t="shared" si="49"/>
        <v>0</v>
      </c>
      <c r="AV145" s="7"/>
      <c r="AW145" s="7"/>
      <c r="AX145" s="41">
        <f t="shared" si="50"/>
        <v>0</v>
      </c>
      <c r="AY145" s="7"/>
      <c r="AZ145" s="7"/>
      <c r="BA145" s="41">
        <f t="shared" si="51"/>
        <v>0</v>
      </c>
      <c r="BB145" s="7"/>
      <c r="BC145" s="7"/>
      <c r="BD145" s="41">
        <f t="shared" si="52"/>
        <v>0</v>
      </c>
      <c r="BE145" s="7"/>
      <c r="BF145" s="7"/>
      <c r="BG145" s="41">
        <f t="shared" si="53"/>
        <v>0</v>
      </c>
    </row>
    <row r="146" spans="1:60" s="37" customFormat="1" ht="18" customHeight="1" x14ac:dyDescent="0.25">
      <c r="A146" s="39">
        <v>280</v>
      </c>
      <c r="B146" s="39">
        <v>338</v>
      </c>
      <c r="C146" s="39"/>
      <c r="D146" s="39"/>
      <c r="E146" s="39" t="s">
        <v>240</v>
      </c>
      <c r="F146" s="40">
        <v>5080462328</v>
      </c>
      <c r="G146" s="40">
        <v>5080462328</v>
      </c>
      <c r="H146" s="41">
        <f t="shared" si="36"/>
        <v>0</v>
      </c>
      <c r="I146" s="62">
        <v>0</v>
      </c>
      <c r="J146" s="62">
        <v>0</v>
      </c>
      <c r="K146" s="41">
        <f t="shared" si="37"/>
        <v>0</v>
      </c>
      <c r="L146" s="40">
        <v>5065862328</v>
      </c>
      <c r="M146" s="40">
        <v>5065862328</v>
      </c>
      <c r="N146" s="41">
        <f t="shared" si="38"/>
        <v>0</v>
      </c>
      <c r="O146" s="40">
        <v>14600000</v>
      </c>
      <c r="P146" s="40">
        <v>14600000</v>
      </c>
      <c r="Q146" s="41">
        <f t="shared" si="39"/>
        <v>0</v>
      </c>
      <c r="R146" s="135">
        <v>0</v>
      </c>
      <c r="S146" s="135">
        <v>0</v>
      </c>
      <c r="T146" s="41">
        <f t="shared" si="40"/>
        <v>0</v>
      </c>
      <c r="U146" s="62"/>
      <c r="V146" s="62"/>
      <c r="W146" s="41">
        <f t="shared" si="41"/>
        <v>0</v>
      </c>
      <c r="X146" s="40"/>
      <c r="Y146" s="40"/>
      <c r="Z146" s="41">
        <f t="shared" si="42"/>
        <v>0</v>
      </c>
      <c r="AA146" s="62"/>
      <c r="AB146" s="62"/>
      <c r="AC146" s="41">
        <f t="shared" si="43"/>
        <v>0</v>
      </c>
      <c r="AD146" s="62">
        <v>0</v>
      </c>
      <c r="AE146" s="62">
        <v>0</v>
      </c>
      <c r="AF146" s="41">
        <f t="shared" si="44"/>
        <v>0</v>
      </c>
      <c r="AG146" s="62">
        <v>0</v>
      </c>
      <c r="AH146" s="62">
        <v>0</v>
      </c>
      <c r="AI146" s="41">
        <f t="shared" si="45"/>
        <v>0</v>
      </c>
      <c r="AJ146" s="40"/>
      <c r="AK146" s="40"/>
      <c r="AL146" s="41">
        <f t="shared" si="46"/>
        <v>0</v>
      </c>
      <c r="AM146" s="40"/>
      <c r="AN146" s="40"/>
      <c r="AO146" s="41">
        <f t="shared" si="47"/>
        <v>0</v>
      </c>
      <c r="AP146" s="40">
        <v>2771529572</v>
      </c>
      <c r="AQ146" s="40">
        <v>2771529572</v>
      </c>
      <c r="AR146" s="41">
        <f t="shared" si="48"/>
        <v>0</v>
      </c>
      <c r="AS146" s="40">
        <v>2764729572</v>
      </c>
      <c r="AT146" s="40">
        <v>2764729572</v>
      </c>
      <c r="AU146" s="41">
        <f t="shared" si="49"/>
        <v>0</v>
      </c>
      <c r="AV146" s="40">
        <v>6800000</v>
      </c>
      <c r="AW146" s="40">
        <v>6800000</v>
      </c>
      <c r="AX146" s="41">
        <f t="shared" si="50"/>
        <v>0</v>
      </c>
      <c r="AY146" s="40">
        <v>2308932756</v>
      </c>
      <c r="AZ146" s="40">
        <v>2308932756</v>
      </c>
      <c r="BA146" s="41">
        <f t="shared" si="51"/>
        <v>0</v>
      </c>
      <c r="BB146" s="40">
        <v>2301132756</v>
      </c>
      <c r="BC146" s="40">
        <v>2301132756</v>
      </c>
      <c r="BD146" s="41">
        <f t="shared" si="52"/>
        <v>0</v>
      </c>
      <c r="BE146" s="40">
        <v>7800000</v>
      </c>
      <c r="BF146" s="40">
        <v>7800000</v>
      </c>
      <c r="BG146" s="41">
        <f t="shared" si="53"/>
        <v>0</v>
      </c>
      <c r="BH146" s="42"/>
    </row>
    <row r="147" spans="1:60" ht="18" customHeight="1" x14ac:dyDescent="0.25">
      <c r="A147" s="2"/>
      <c r="B147" s="2"/>
      <c r="C147" s="2">
        <v>6000</v>
      </c>
      <c r="D147" s="2"/>
      <c r="E147" s="4" t="s">
        <v>73</v>
      </c>
      <c r="F147" s="3">
        <v>909701824</v>
      </c>
      <c r="G147" s="3">
        <v>909701824</v>
      </c>
      <c r="H147" s="41">
        <f t="shared" si="36"/>
        <v>0</v>
      </c>
      <c r="I147" s="62">
        <v>0</v>
      </c>
      <c r="J147" s="62">
        <v>0</v>
      </c>
      <c r="K147" s="41">
        <f t="shared" si="37"/>
        <v>0</v>
      </c>
      <c r="L147" s="3">
        <v>909701824</v>
      </c>
      <c r="M147" s="3">
        <v>909701824</v>
      </c>
      <c r="N147" s="41">
        <f t="shared" si="38"/>
        <v>0</v>
      </c>
      <c r="O147" s="3"/>
      <c r="P147" s="3">
        <v>0</v>
      </c>
      <c r="Q147" s="41">
        <f t="shared" si="39"/>
        <v>0</v>
      </c>
      <c r="R147" s="62">
        <v>0</v>
      </c>
      <c r="S147" s="62">
        <v>0</v>
      </c>
      <c r="T147" s="41">
        <f t="shared" si="40"/>
        <v>0</v>
      </c>
      <c r="U147" s="62"/>
      <c r="V147" s="62"/>
      <c r="W147" s="41">
        <f t="shared" si="41"/>
        <v>0</v>
      </c>
      <c r="X147" s="3"/>
      <c r="Y147" s="3"/>
      <c r="Z147" s="41">
        <f t="shared" si="42"/>
        <v>0</v>
      </c>
      <c r="AA147" s="62"/>
      <c r="AB147" s="62"/>
      <c r="AC147" s="41">
        <f t="shared" si="43"/>
        <v>0</v>
      </c>
      <c r="AD147" s="7"/>
      <c r="AE147" s="7"/>
      <c r="AF147" s="41">
        <f t="shared" si="44"/>
        <v>0</v>
      </c>
      <c r="AG147" s="3"/>
      <c r="AH147" s="3"/>
      <c r="AI147" s="41">
        <f t="shared" si="45"/>
        <v>0</v>
      </c>
      <c r="AJ147" s="3"/>
      <c r="AK147" s="3"/>
      <c r="AL147" s="41">
        <f t="shared" si="46"/>
        <v>0</v>
      </c>
      <c r="AM147" s="3"/>
      <c r="AN147" s="3"/>
      <c r="AO147" s="41">
        <f t="shared" si="47"/>
        <v>0</v>
      </c>
      <c r="AP147" s="3">
        <v>518401340</v>
      </c>
      <c r="AQ147" s="3">
        <v>518401340</v>
      </c>
      <c r="AR147" s="41">
        <f t="shared" si="48"/>
        <v>0</v>
      </c>
      <c r="AS147" s="3">
        <v>518401340</v>
      </c>
      <c r="AT147" s="3">
        <v>518401340</v>
      </c>
      <c r="AU147" s="41">
        <f t="shared" si="49"/>
        <v>0</v>
      </c>
      <c r="AV147" s="3"/>
      <c r="AW147" s="3"/>
      <c r="AX147" s="41">
        <f t="shared" si="50"/>
        <v>0</v>
      </c>
      <c r="AY147" s="3">
        <v>391300484</v>
      </c>
      <c r="AZ147" s="3">
        <v>391300484</v>
      </c>
      <c r="BA147" s="41">
        <f t="shared" si="51"/>
        <v>0</v>
      </c>
      <c r="BB147" s="3">
        <v>391300484</v>
      </c>
      <c r="BC147" s="3">
        <v>391300484</v>
      </c>
      <c r="BD147" s="41">
        <f t="shared" si="52"/>
        <v>0</v>
      </c>
      <c r="BE147" s="3"/>
      <c r="BF147" s="3"/>
      <c r="BG147" s="41">
        <f t="shared" si="53"/>
        <v>0</v>
      </c>
    </row>
    <row r="148" spans="1:60" ht="18" customHeight="1" x14ac:dyDescent="0.25">
      <c r="A148" s="5"/>
      <c r="B148" s="5"/>
      <c r="C148" s="5"/>
      <c r="D148" s="5">
        <v>6001</v>
      </c>
      <c r="E148" s="6" t="s">
        <v>74</v>
      </c>
      <c r="F148" s="7">
        <v>909701824</v>
      </c>
      <c r="G148" s="7">
        <v>909701824</v>
      </c>
      <c r="H148" s="41">
        <f t="shared" si="36"/>
        <v>0</v>
      </c>
      <c r="I148" s="62">
        <v>0</v>
      </c>
      <c r="J148" s="62">
        <v>0</v>
      </c>
      <c r="K148" s="41">
        <f t="shared" si="37"/>
        <v>0</v>
      </c>
      <c r="L148" s="7">
        <v>909701824</v>
      </c>
      <c r="M148" s="7">
        <v>909701824</v>
      </c>
      <c r="N148" s="41">
        <f t="shared" si="38"/>
        <v>0</v>
      </c>
      <c r="O148" s="7"/>
      <c r="P148" s="7">
        <v>0</v>
      </c>
      <c r="Q148" s="41">
        <f t="shared" si="39"/>
        <v>0</v>
      </c>
      <c r="R148" s="62">
        <v>0</v>
      </c>
      <c r="S148" s="62">
        <v>0</v>
      </c>
      <c r="T148" s="41">
        <f t="shared" si="40"/>
        <v>0</v>
      </c>
      <c r="U148" s="7"/>
      <c r="V148" s="7"/>
      <c r="W148" s="41">
        <f t="shared" si="41"/>
        <v>0</v>
      </c>
      <c r="X148" s="7"/>
      <c r="Y148" s="7"/>
      <c r="Z148" s="41">
        <f t="shared" si="42"/>
        <v>0</v>
      </c>
      <c r="AA148" s="62"/>
      <c r="AB148" s="62"/>
      <c r="AC148" s="41">
        <f t="shared" si="43"/>
        <v>0</v>
      </c>
      <c r="AD148" s="7"/>
      <c r="AE148" s="7"/>
      <c r="AF148" s="41">
        <f t="shared" si="44"/>
        <v>0</v>
      </c>
      <c r="AG148" s="7"/>
      <c r="AH148" s="7"/>
      <c r="AI148" s="41">
        <f t="shared" si="45"/>
        <v>0</v>
      </c>
      <c r="AJ148" s="7"/>
      <c r="AK148" s="7"/>
      <c r="AL148" s="41">
        <f t="shared" si="46"/>
        <v>0</v>
      </c>
      <c r="AM148" s="7"/>
      <c r="AN148" s="7"/>
      <c r="AO148" s="41">
        <f t="shared" si="47"/>
        <v>0</v>
      </c>
      <c r="AP148" s="7">
        <v>518401340</v>
      </c>
      <c r="AQ148" s="7">
        <v>518401340</v>
      </c>
      <c r="AR148" s="41">
        <f t="shared" si="48"/>
        <v>0</v>
      </c>
      <c r="AS148" s="7">
        <v>518401340</v>
      </c>
      <c r="AT148" s="7">
        <v>518401340</v>
      </c>
      <c r="AU148" s="41">
        <f t="shared" si="49"/>
        <v>0</v>
      </c>
      <c r="AV148" s="7"/>
      <c r="AW148" s="7"/>
      <c r="AX148" s="41">
        <f t="shared" si="50"/>
        <v>0</v>
      </c>
      <c r="AY148" s="7">
        <v>391300484</v>
      </c>
      <c r="AZ148" s="7">
        <v>391300484</v>
      </c>
      <c r="BA148" s="41">
        <f t="shared" si="51"/>
        <v>0</v>
      </c>
      <c r="BB148" s="7">
        <v>391300484</v>
      </c>
      <c r="BC148" s="7">
        <v>391300484</v>
      </c>
      <c r="BD148" s="41">
        <f t="shared" si="52"/>
        <v>0</v>
      </c>
      <c r="BE148" s="7"/>
      <c r="BF148" s="7"/>
      <c r="BG148" s="41">
        <f t="shared" si="53"/>
        <v>0</v>
      </c>
    </row>
    <row r="149" spans="1:60" ht="24" x14ac:dyDescent="0.25">
      <c r="A149" s="2"/>
      <c r="B149" s="2"/>
      <c r="C149" s="2">
        <v>6050</v>
      </c>
      <c r="D149" s="2"/>
      <c r="E149" s="4" t="s">
        <v>75</v>
      </c>
      <c r="F149" s="3">
        <v>153900564</v>
      </c>
      <c r="G149" s="3">
        <v>153900564</v>
      </c>
      <c r="H149" s="41">
        <f t="shared" si="36"/>
        <v>0</v>
      </c>
      <c r="I149" s="62">
        <v>0</v>
      </c>
      <c r="J149" s="62">
        <v>0</v>
      </c>
      <c r="K149" s="41">
        <f t="shared" si="37"/>
        <v>0</v>
      </c>
      <c r="L149" s="3">
        <v>153900564</v>
      </c>
      <c r="M149" s="3">
        <v>153900564</v>
      </c>
      <c r="N149" s="41">
        <f t="shared" si="38"/>
        <v>0</v>
      </c>
      <c r="O149" s="3"/>
      <c r="P149" s="3">
        <v>0</v>
      </c>
      <c r="Q149" s="41">
        <f t="shared" si="39"/>
        <v>0</v>
      </c>
      <c r="R149" s="62">
        <v>0</v>
      </c>
      <c r="S149" s="62">
        <v>0</v>
      </c>
      <c r="T149" s="41">
        <f t="shared" si="40"/>
        <v>0</v>
      </c>
      <c r="U149" s="3"/>
      <c r="V149" s="3"/>
      <c r="W149" s="41">
        <f t="shared" si="41"/>
        <v>0</v>
      </c>
      <c r="X149" s="3"/>
      <c r="Y149" s="3"/>
      <c r="Z149" s="41">
        <f t="shared" si="42"/>
        <v>0</v>
      </c>
      <c r="AA149" s="62"/>
      <c r="AB149" s="62"/>
      <c r="AC149" s="41">
        <f t="shared" si="43"/>
        <v>0</v>
      </c>
      <c r="AD149" s="7"/>
      <c r="AE149" s="7"/>
      <c r="AF149" s="41">
        <f t="shared" si="44"/>
        <v>0</v>
      </c>
      <c r="AG149" s="3"/>
      <c r="AH149" s="3"/>
      <c r="AI149" s="41">
        <f t="shared" si="45"/>
        <v>0</v>
      </c>
      <c r="AJ149" s="3"/>
      <c r="AK149" s="3"/>
      <c r="AL149" s="41">
        <f t="shared" si="46"/>
        <v>0</v>
      </c>
      <c r="AM149" s="3"/>
      <c r="AN149" s="3"/>
      <c r="AO149" s="41">
        <f t="shared" si="47"/>
        <v>0</v>
      </c>
      <c r="AP149" s="3">
        <v>101100564</v>
      </c>
      <c r="AQ149" s="3">
        <v>101100564</v>
      </c>
      <c r="AR149" s="41">
        <f t="shared" si="48"/>
        <v>0</v>
      </c>
      <c r="AS149" s="3">
        <v>101100564</v>
      </c>
      <c r="AT149" s="3">
        <v>101100564</v>
      </c>
      <c r="AU149" s="41">
        <f t="shared" si="49"/>
        <v>0</v>
      </c>
      <c r="AV149" s="3"/>
      <c r="AW149" s="3"/>
      <c r="AX149" s="41">
        <f t="shared" si="50"/>
        <v>0</v>
      </c>
      <c r="AY149" s="3">
        <v>52800000</v>
      </c>
      <c r="AZ149" s="3">
        <v>52800000</v>
      </c>
      <c r="BA149" s="41">
        <f t="shared" si="51"/>
        <v>0</v>
      </c>
      <c r="BB149" s="3">
        <v>52800000</v>
      </c>
      <c r="BC149" s="3">
        <v>52800000</v>
      </c>
      <c r="BD149" s="41">
        <f t="shared" si="52"/>
        <v>0</v>
      </c>
      <c r="BE149" s="3"/>
      <c r="BF149" s="3"/>
      <c r="BG149" s="41">
        <f t="shared" si="53"/>
        <v>0</v>
      </c>
    </row>
    <row r="150" spans="1:60" ht="24" x14ac:dyDescent="0.25">
      <c r="A150" s="5"/>
      <c r="B150" s="5"/>
      <c r="C150" s="5"/>
      <c r="D150" s="5">
        <v>6051</v>
      </c>
      <c r="E150" s="6" t="s">
        <v>75</v>
      </c>
      <c r="F150" s="7">
        <v>153900564</v>
      </c>
      <c r="G150" s="7">
        <v>153900564</v>
      </c>
      <c r="H150" s="41">
        <f t="shared" si="36"/>
        <v>0</v>
      </c>
      <c r="I150" s="62">
        <v>0</v>
      </c>
      <c r="J150" s="62">
        <v>0</v>
      </c>
      <c r="K150" s="41">
        <f t="shared" si="37"/>
        <v>0</v>
      </c>
      <c r="L150" s="7">
        <v>153900564</v>
      </c>
      <c r="M150" s="7">
        <v>153900564</v>
      </c>
      <c r="N150" s="41">
        <f t="shared" si="38"/>
        <v>0</v>
      </c>
      <c r="O150" s="7"/>
      <c r="P150" s="7">
        <v>0</v>
      </c>
      <c r="Q150" s="41">
        <f t="shared" si="39"/>
        <v>0</v>
      </c>
      <c r="R150" s="62">
        <v>0</v>
      </c>
      <c r="S150" s="62">
        <v>0</v>
      </c>
      <c r="T150" s="41">
        <f t="shared" si="40"/>
        <v>0</v>
      </c>
      <c r="U150" s="7"/>
      <c r="V150" s="7"/>
      <c r="W150" s="41">
        <f t="shared" si="41"/>
        <v>0</v>
      </c>
      <c r="X150" s="7"/>
      <c r="Y150" s="7"/>
      <c r="Z150" s="41">
        <f t="shared" si="42"/>
        <v>0</v>
      </c>
      <c r="AA150" s="62"/>
      <c r="AB150" s="62"/>
      <c r="AC150" s="41">
        <f t="shared" si="43"/>
        <v>0</v>
      </c>
      <c r="AD150" s="7"/>
      <c r="AE150" s="7"/>
      <c r="AF150" s="41">
        <f t="shared" si="44"/>
        <v>0</v>
      </c>
      <c r="AG150" s="7"/>
      <c r="AH150" s="7"/>
      <c r="AI150" s="41">
        <f t="shared" si="45"/>
        <v>0</v>
      </c>
      <c r="AJ150" s="7"/>
      <c r="AK150" s="7"/>
      <c r="AL150" s="41">
        <f t="shared" si="46"/>
        <v>0</v>
      </c>
      <c r="AM150" s="7"/>
      <c r="AN150" s="7"/>
      <c r="AO150" s="41">
        <f t="shared" si="47"/>
        <v>0</v>
      </c>
      <c r="AP150" s="7">
        <v>101100564</v>
      </c>
      <c r="AQ150" s="7">
        <v>101100564</v>
      </c>
      <c r="AR150" s="41">
        <f t="shared" si="48"/>
        <v>0</v>
      </c>
      <c r="AS150" s="7">
        <v>101100564</v>
      </c>
      <c r="AT150" s="7">
        <v>101100564</v>
      </c>
      <c r="AU150" s="41">
        <f t="shared" si="49"/>
        <v>0</v>
      </c>
      <c r="AV150" s="7"/>
      <c r="AW150" s="7"/>
      <c r="AX150" s="41">
        <f t="shared" si="50"/>
        <v>0</v>
      </c>
      <c r="AY150" s="7">
        <v>52800000</v>
      </c>
      <c r="AZ150" s="7">
        <v>52800000</v>
      </c>
      <c r="BA150" s="41">
        <f t="shared" si="51"/>
        <v>0</v>
      </c>
      <c r="BB150" s="7">
        <v>52800000</v>
      </c>
      <c r="BC150" s="7">
        <v>52800000</v>
      </c>
      <c r="BD150" s="41">
        <f t="shared" si="52"/>
        <v>0</v>
      </c>
      <c r="BE150" s="7"/>
      <c r="BF150" s="7"/>
      <c r="BG150" s="41">
        <f t="shared" si="53"/>
        <v>0</v>
      </c>
    </row>
    <row r="151" spans="1:60" s="26" customFormat="1" ht="18" customHeight="1" x14ac:dyDescent="0.25">
      <c r="A151" s="2"/>
      <c r="B151" s="2"/>
      <c r="C151" s="2">
        <v>6100</v>
      </c>
      <c r="D151" s="2"/>
      <c r="E151" s="4" t="s">
        <v>76</v>
      </c>
      <c r="F151" s="3">
        <v>361251661</v>
      </c>
      <c r="G151" s="3">
        <v>361251661</v>
      </c>
      <c r="H151" s="41">
        <f t="shared" si="36"/>
        <v>0</v>
      </c>
      <c r="I151" s="62">
        <v>0</v>
      </c>
      <c r="J151" s="62">
        <v>0</v>
      </c>
      <c r="K151" s="41">
        <f t="shared" si="37"/>
        <v>0</v>
      </c>
      <c r="L151" s="3">
        <v>361251661</v>
      </c>
      <c r="M151" s="3">
        <v>361251661</v>
      </c>
      <c r="N151" s="41">
        <f t="shared" si="38"/>
        <v>0</v>
      </c>
      <c r="O151" s="3"/>
      <c r="P151" s="3">
        <v>0</v>
      </c>
      <c r="Q151" s="41">
        <f t="shared" si="39"/>
        <v>0</v>
      </c>
      <c r="R151" s="62">
        <v>0</v>
      </c>
      <c r="S151" s="62">
        <v>0</v>
      </c>
      <c r="T151" s="41">
        <f t="shared" si="40"/>
        <v>0</v>
      </c>
      <c r="U151" s="3"/>
      <c r="V151" s="3"/>
      <c r="W151" s="41">
        <f t="shared" si="41"/>
        <v>0</v>
      </c>
      <c r="X151" s="3"/>
      <c r="Y151" s="3"/>
      <c r="Z151" s="41">
        <f t="shared" si="42"/>
        <v>0</v>
      </c>
      <c r="AA151" s="62"/>
      <c r="AB151" s="62"/>
      <c r="AC151" s="41">
        <f t="shared" si="43"/>
        <v>0</v>
      </c>
      <c r="AD151" s="7"/>
      <c r="AE151" s="7"/>
      <c r="AF151" s="41">
        <f t="shared" si="44"/>
        <v>0</v>
      </c>
      <c r="AG151" s="3"/>
      <c r="AH151" s="3"/>
      <c r="AI151" s="41">
        <f t="shared" si="45"/>
        <v>0</v>
      </c>
      <c r="AJ151" s="3"/>
      <c r="AK151" s="3"/>
      <c r="AL151" s="41">
        <f t="shared" si="46"/>
        <v>0</v>
      </c>
      <c r="AM151" s="3"/>
      <c r="AN151" s="3"/>
      <c r="AO151" s="41">
        <f t="shared" si="47"/>
        <v>0</v>
      </c>
      <c r="AP151" s="3">
        <v>122307065</v>
      </c>
      <c r="AQ151" s="3">
        <v>122307065</v>
      </c>
      <c r="AR151" s="41">
        <f t="shared" si="48"/>
        <v>0</v>
      </c>
      <c r="AS151" s="3">
        <v>122307065</v>
      </c>
      <c r="AT151" s="3">
        <v>122307065</v>
      </c>
      <c r="AU151" s="41">
        <f t="shared" si="49"/>
        <v>0</v>
      </c>
      <c r="AV151" s="3">
        <v>0</v>
      </c>
      <c r="AW151" s="3">
        <v>0</v>
      </c>
      <c r="AX151" s="41">
        <f t="shared" si="50"/>
        <v>0</v>
      </c>
      <c r="AY151" s="3">
        <v>238944596</v>
      </c>
      <c r="AZ151" s="3">
        <v>238944596</v>
      </c>
      <c r="BA151" s="41">
        <f t="shared" si="51"/>
        <v>0</v>
      </c>
      <c r="BB151" s="3">
        <v>238944596</v>
      </c>
      <c r="BC151" s="3">
        <v>238944596</v>
      </c>
      <c r="BD151" s="41">
        <f t="shared" si="52"/>
        <v>0</v>
      </c>
      <c r="BE151" s="3"/>
      <c r="BF151" s="3"/>
      <c r="BG151" s="41">
        <f t="shared" si="53"/>
        <v>0</v>
      </c>
    </row>
    <row r="152" spans="1:60" ht="18" customHeight="1" x14ac:dyDescent="0.25">
      <c r="A152" s="5"/>
      <c r="B152" s="5"/>
      <c r="C152" s="5"/>
      <c r="D152" s="5">
        <v>6101</v>
      </c>
      <c r="E152" s="6" t="s">
        <v>77</v>
      </c>
      <c r="F152" s="7">
        <v>33972000</v>
      </c>
      <c r="G152" s="7">
        <v>33972000</v>
      </c>
      <c r="H152" s="41">
        <f t="shared" si="36"/>
        <v>0</v>
      </c>
      <c r="I152" s="62">
        <v>0</v>
      </c>
      <c r="J152" s="62">
        <v>0</v>
      </c>
      <c r="K152" s="41">
        <f t="shared" si="37"/>
        <v>0</v>
      </c>
      <c r="L152" s="7">
        <v>33972000</v>
      </c>
      <c r="M152" s="7">
        <v>33972000</v>
      </c>
      <c r="N152" s="41">
        <f t="shared" si="38"/>
        <v>0</v>
      </c>
      <c r="O152" s="7"/>
      <c r="P152" s="7">
        <v>0</v>
      </c>
      <c r="Q152" s="41">
        <f t="shared" si="39"/>
        <v>0</v>
      </c>
      <c r="R152" s="62">
        <v>0</v>
      </c>
      <c r="S152" s="62">
        <v>0</v>
      </c>
      <c r="T152" s="41">
        <f t="shared" si="40"/>
        <v>0</v>
      </c>
      <c r="U152" s="7"/>
      <c r="V152" s="7"/>
      <c r="W152" s="41">
        <f t="shared" si="41"/>
        <v>0</v>
      </c>
      <c r="X152" s="7"/>
      <c r="Y152" s="7"/>
      <c r="Z152" s="41">
        <f t="shared" si="42"/>
        <v>0</v>
      </c>
      <c r="AA152" s="62"/>
      <c r="AB152" s="62"/>
      <c r="AC152" s="41">
        <f t="shared" si="43"/>
        <v>0</v>
      </c>
      <c r="AD152" s="7"/>
      <c r="AE152" s="7"/>
      <c r="AF152" s="41">
        <f t="shared" si="44"/>
        <v>0</v>
      </c>
      <c r="AG152" s="7"/>
      <c r="AH152" s="7"/>
      <c r="AI152" s="41">
        <f t="shared" si="45"/>
        <v>0</v>
      </c>
      <c r="AJ152" s="7"/>
      <c r="AK152" s="7"/>
      <c r="AL152" s="41">
        <f t="shared" si="46"/>
        <v>0</v>
      </c>
      <c r="AM152" s="7"/>
      <c r="AN152" s="7"/>
      <c r="AO152" s="41">
        <f t="shared" si="47"/>
        <v>0</v>
      </c>
      <c r="AP152" s="7">
        <v>21456000</v>
      </c>
      <c r="AQ152" s="7">
        <v>21456000</v>
      </c>
      <c r="AR152" s="41">
        <f t="shared" si="48"/>
        <v>0</v>
      </c>
      <c r="AS152" s="7">
        <v>21456000</v>
      </c>
      <c r="AT152" s="7">
        <v>21456000</v>
      </c>
      <c r="AU152" s="41">
        <f t="shared" si="49"/>
        <v>0</v>
      </c>
      <c r="AV152" s="7"/>
      <c r="AW152" s="7"/>
      <c r="AX152" s="41">
        <f t="shared" si="50"/>
        <v>0</v>
      </c>
      <c r="AY152" s="7">
        <v>12516000</v>
      </c>
      <c r="AZ152" s="7">
        <v>12516000</v>
      </c>
      <c r="BA152" s="41">
        <f t="shared" si="51"/>
        <v>0</v>
      </c>
      <c r="BB152" s="7">
        <v>12516000</v>
      </c>
      <c r="BC152" s="7">
        <v>12516000</v>
      </c>
      <c r="BD152" s="41">
        <f t="shared" si="52"/>
        <v>0</v>
      </c>
      <c r="BE152" s="7"/>
      <c r="BF152" s="7"/>
      <c r="BG152" s="41">
        <f t="shared" si="53"/>
        <v>0</v>
      </c>
    </row>
    <row r="153" spans="1:60" ht="18" customHeight="1" x14ac:dyDescent="0.25">
      <c r="A153" s="5"/>
      <c r="B153" s="5"/>
      <c r="C153" s="5"/>
      <c r="D153" s="5">
        <v>6105</v>
      </c>
      <c r="E153" s="6" t="s">
        <v>218</v>
      </c>
      <c r="F153" s="7">
        <v>224059166</v>
      </c>
      <c r="G153" s="7">
        <v>224059166</v>
      </c>
      <c r="H153" s="41">
        <f t="shared" si="36"/>
        <v>0</v>
      </c>
      <c r="I153" s="62">
        <v>0</v>
      </c>
      <c r="J153" s="62">
        <v>0</v>
      </c>
      <c r="K153" s="41">
        <f t="shared" si="37"/>
        <v>0</v>
      </c>
      <c r="L153" s="7">
        <v>224059166</v>
      </c>
      <c r="M153" s="7">
        <v>224059166</v>
      </c>
      <c r="N153" s="41">
        <f t="shared" si="38"/>
        <v>0</v>
      </c>
      <c r="O153" s="7"/>
      <c r="P153" s="7">
        <v>0</v>
      </c>
      <c r="Q153" s="41">
        <f t="shared" si="39"/>
        <v>0</v>
      </c>
      <c r="R153" s="62">
        <v>0</v>
      </c>
      <c r="S153" s="62">
        <v>0</v>
      </c>
      <c r="T153" s="41">
        <f t="shared" si="40"/>
        <v>0</v>
      </c>
      <c r="U153" s="7"/>
      <c r="V153" s="7"/>
      <c r="W153" s="41">
        <f t="shared" si="41"/>
        <v>0</v>
      </c>
      <c r="X153" s="7"/>
      <c r="Y153" s="7"/>
      <c r="Z153" s="41">
        <f t="shared" si="42"/>
        <v>0</v>
      </c>
      <c r="AA153" s="62"/>
      <c r="AB153" s="62"/>
      <c r="AC153" s="41">
        <f t="shared" si="43"/>
        <v>0</v>
      </c>
      <c r="AD153" s="7"/>
      <c r="AE153" s="7"/>
      <c r="AF153" s="41">
        <f t="shared" si="44"/>
        <v>0</v>
      </c>
      <c r="AG153" s="7"/>
      <c r="AH153" s="7"/>
      <c r="AI153" s="41">
        <f t="shared" si="45"/>
        <v>0</v>
      </c>
      <c r="AJ153" s="7"/>
      <c r="AK153" s="7"/>
      <c r="AL153" s="41">
        <f t="shared" si="46"/>
        <v>0</v>
      </c>
      <c r="AM153" s="7"/>
      <c r="AN153" s="7"/>
      <c r="AO153" s="41">
        <f t="shared" si="47"/>
        <v>0</v>
      </c>
      <c r="AP153" s="7">
        <v>39787141</v>
      </c>
      <c r="AQ153" s="7">
        <v>39787141</v>
      </c>
      <c r="AR153" s="41">
        <f t="shared" si="48"/>
        <v>0</v>
      </c>
      <c r="AS153" s="7">
        <v>39787141</v>
      </c>
      <c r="AT153" s="7">
        <v>39787141</v>
      </c>
      <c r="AU153" s="41">
        <f t="shared" si="49"/>
        <v>0</v>
      </c>
      <c r="AV153" s="7"/>
      <c r="AW153" s="7"/>
      <c r="AX153" s="41">
        <f t="shared" si="50"/>
        <v>0</v>
      </c>
      <c r="AY153" s="7">
        <v>184272025</v>
      </c>
      <c r="AZ153" s="7">
        <v>184272025</v>
      </c>
      <c r="BA153" s="41">
        <f t="shared" si="51"/>
        <v>0</v>
      </c>
      <c r="BB153" s="7">
        <v>184272025</v>
      </c>
      <c r="BC153" s="7">
        <v>184272025</v>
      </c>
      <c r="BD153" s="41">
        <f t="shared" si="52"/>
        <v>0</v>
      </c>
      <c r="BE153" s="7"/>
      <c r="BF153" s="7"/>
      <c r="BG153" s="41">
        <f t="shared" si="53"/>
        <v>0</v>
      </c>
    </row>
    <row r="154" spans="1:60" ht="18" customHeight="1" x14ac:dyDescent="0.25">
      <c r="A154" s="5"/>
      <c r="B154" s="5"/>
      <c r="C154" s="5"/>
      <c r="D154" s="5">
        <v>6107</v>
      </c>
      <c r="E154" s="6" t="s">
        <v>79</v>
      </c>
      <c r="F154" s="7">
        <v>3576000</v>
      </c>
      <c r="G154" s="7">
        <v>3576000</v>
      </c>
      <c r="H154" s="41">
        <f t="shared" si="36"/>
        <v>0</v>
      </c>
      <c r="I154" s="62">
        <v>0</v>
      </c>
      <c r="J154" s="62">
        <v>0</v>
      </c>
      <c r="K154" s="41">
        <f t="shared" si="37"/>
        <v>0</v>
      </c>
      <c r="L154" s="7">
        <v>3576000</v>
      </c>
      <c r="M154" s="7">
        <v>3576000</v>
      </c>
      <c r="N154" s="41">
        <f t="shared" si="38"/>
        <v>0</v>
      </c>
      <c r="O154" s="7"/>
      <c r="P154" s="7">
        <v>0</v>
      </c>
      <c r="Q154" s="41">
        <f t="shared" si="39"/>
        <v>0</v>
      </c>
      <c r="R154" s="62">
        <v>0</v>
      </c>
      <c r="S154" s="62">
        <v>0</v>
      </c>
      <c r="T154" s="41">
        <f t="shared" si="40"/>
        <v>0</v>
      </c>
      <c r="U154" s="7"/>
      <c r="V154" s="7"/>
      <c r="W154" s="41">
        <f t="shared" si="41"/>
        <v>0</v>
      </c>
      <c r="X154" s="7"/>
      <c r="Y154" s="7"/>
      <c r="Z154" s="41">
        <f t="shared" si="42"/>
        <v>0</v>
      </c>
      <c r="AA154" s="62"/>
      <c r="AB154" s="62"/>
      <c r="AC154" s="41">
        <f t="shared" si="43"/>
        <v>0</v>
      </c>
      <c r="AD154" s="7"/>
      <c r="AE154" s="7"/>
      <c r="AF154" s="41">
        <f t="shared" si="44"/>
        <v>0</v>
      </c>
      <c r="AG154" s="7"/>
      <c r="AH154" s="7"/>
      <c r="AI154" s="41">
        <f t="shared" si="45"/>
        <v>0</v>
      </c>
      <c r="AJ154" s="7"/>
      <c r="AK154" s="7"/>
      <c r="AL154" s="41">
        <f t="shared" si="46"/>
        <v>0</v>
      </c>
      <c r="AM154" s="7"/>
      <c r="AN154" s="7"/>
      <c r="AO154" s="41">
        <f t="shared" si="47"/>
        <v>0</v>
      </c>
      <c r="AP154" s="7"/>
      <c r="AQ154" s="7"/>
      <c r="AR154" s="41">
        <f t="shared" si="48"/>
        <v>0</v>
      </c>
      <c r="AS154" s="7"/>
      <c r="AT154" s="7"/>
      <c r="AU154" s="41">
        <f t="shared" si="49"/>
        <v>0</v>
      </c>
      <c r="AV154" s="7"/>
      <c r="AW154" s="7"/>
      <c r="AX154" s="41">
        <f t="shared" si="50"/>
        <v>0</v>
      </c>
      <c r="AY154" s="7">
        <v>3576000</v>
      </c>
      <c r="AZ154" s="7">
        <v>3576000</v>
      </c>
      <c r="BA154" s="41">
        <f t="shared" si="51"/>
        <v>0</v>
      </c>
      <c r="BB154" s="7">
        <v>3576000</v>
      </c>
      <c r="BC154" s="7">
        <v>3576000</v>
      </c>
      <c r="BD154" s="41">
        <f t="shared" si="52"/>
        <v>0</v>
      </c>
      <c r="BE154" s="7"/>
      <c r="BF154" s="7"/>
      <c r="BG154" s="41">
        <f t="shared" si="53"/>
        <v>0</v>
      </c>
    </row>
    <row r="155" spans="1:60" ht="24" x14ac:dyDescent="0.25">
      <c r="A155" s="5"/>
      <c r="B155" s="5"/>
      <c r="C155" s="5"/>
      <c r="D155" s="5">
        <v>6113</v>
      </c>
      <c r="E155" s="6" t="s">
        <v>80</v>
      </c>
      <c r="F155" s="7">
        <v>90704495</v>
      </c>
      <c r="G155" s="7">
        <v>90704495</v>
      </c>
      <c r="H155" s="41">
        <f t="shared" si="36"/>
        <v>0</v>
      </c>
      <c r="I155" s="62">
        <v>0</v>
      </c>
      <c r="J155" s="62">
        <v>0</v>
      </c>
      <c r="K155" s="41">
        <f t="shared" si="37"/>
        <v>0</v>
      </c>
      <c r="L155" s="7">
        <v>90704495</v>
      </c>
      <c r="M155" s="7">
        <v>90704495</v>
      </c>
      <c r="N155" s="41">
        <f t="shared" si="38"/>
        <v>0</v>
      </c>
      <c r="O155" s="7"/>
      <c r="P155" s="7">
        <v>0</v>
      </c>
      <c r="Q155" s="41">
        <f t="shared" si="39"/>
        <v>0</v>
      </c>
      <c r="R155" s="62">
        <v>0</v>
      </c>
      <c r="S155" s="62">
        <v>0</v>
      </c>
      <c r="T155" s="41">
        <f t="shared" si="40"/>
        <v>0</v>
      </c>
      <c r="U155" s="7"/>
      <c r="V155" s="7"/>
      <c r="W155" s="41">
        <f t="shared" si="41"/>
        <v>0</v>
      </c>
      <c r="X155" s="7"/>
      <c r="Y155" s="7"/>
      <c r="Z155" s="41">
        <f t="shared" si="42"/>
        <v>0</v>
      </c>
      <c r="AA155" s="62"/>
      <c r="AB155" s="62"/>
      <c r="AC155" s="41">
        <f t="shared" si="43"/>
        <v>0</v>
      </c>
      <c r="AD155" s="7"/>
      <c r="AE155" s="7"/>
      <c r="AF155" s="41">
        <f t="shared" si="44"/>
        <v>0</v>
      </c>
      <c r="AG155" s="7"/>
      <c r="AH155" s="7"/>
      <c r="AI155" s="41">
        <f t="shared" si="45"/>
        <v>0</v>
      </c>
      <c r="AJ155" s="7"/>
      <c r="AK155" s="7"/>
      <c r="AL155" s="41">
        <f t="shared" si="46"/>
        <v>0</v>
      </c>
      <c r="AM155" s="7"/>
      <c r="AN155" s="7"/>
      <c r="AO155" s="41">
        <f t="shared" si="47"/>
        <v>0</v>
      </c>
      <c r="AP155" s="7">
        <v>57487924</v>
      </c>
      <c r="AQ155" s="7">
        <v>57487924</v>
      </c>
      <c r="AR155" s="41">
        <f t="shared" si="48"/>
        <v>0</v>
      </c>
      <c r="AS155" s="7">
        <v>57487924</v>
      </c>
      <c r="AT155" s="7">
        <v>57487924</v>
      </c>
      <c r="AU155" s="41">
        <f t="shared" si="49"/>
        <v>0</v>
      </c>
      <c r="AV155" s="7"/>
      <c r="AW155" s="7"/>
      <c r="AX155" s="41">
        <f t="shared" si="50"/>
        <v>0</v>
      </c>
      <c r="AY155" s="7">
        <v>33216571</v>
      </c>
      <c r="AZ155" s="7">
        <v>33216571</v>
      </c>
      <c r="BA155" s="41">
        <f t="shared" si="51"/>
        <v>0</v>
      </c>
      <c r="BB155" s="7">
        <v>33216571</v>
      </c>
      <c r="BC155" s="7">
        <v>33216571</v>
      </c>
      <c r="BD155" s="41">
        <f t="shared" si="52"/>
        <v>0</v>
      </c>
      <c r="BE155" s="7"/>
      <c r="BF155" s="7"/>
      <c r="BG155" s="41">
        <f t="shared" si="53"/>
        <v>0</v>
      </c>
    </row>
    <row r="156" spans="1:60" ht="24" x14ac:dyDescent="0.25">
      <c r="A156" s="5"/>
      <c r="B156" s="5"/>
      <c r="C156" s="5"/>
      <c r="D156" s="5">
        <v>6123</v>
      </c>
      <c r="E156" s="6" t="s">
        <v>166</v>
      </c>
      <c r="F156" s="7">
        <v>5364000</v>
      </c>
      <c r="G156" s="7">
        <v>5364000</v>
      </c>
      <c r="H156" s="41">
        <f t="shared" si="36"/>
        <v>0</v>
      </c>
      <c r="I156" s="62">
        <v>0</v>
      </c>
      <c r="J156" s="62">
        <v>0</v>
      </c>
      <c r="K156" s="41">
        <f t="shared" si="37"/>
        <v>0</v>
      </c>
      <c r="L156" s="7">
        <v>5364000</v>
      </c>
      <c r="M156" s="7">
        <v>5364000</v>
      </c>
      <c r="N156" s="41">
        <f t="shared" si="38"/>
        <v>0</v>
      </c>
      <c r="O156" s="7"/>
      <c r="P156" s="7">
        <v>0</v>
      </c>
      <c r="Q156" s="41">
        <f t="shared" si="39"/>
        <v>0</v>
      </c>
      <c r="R156" s="62">
        <v>0</v>
      </c>
      <c r="S156" s="62">
        <v>0</v>
      </c>
      <c r="T156" s="41">
        <f t="shared" si="40"/>
        <v>0</v>
      </c>
      <c r="U156" s="7"/>
      <c r="V156" s="7"/>
      <c r="W156" s="41">
        <f t="shared" si="41"/>
        <v>0</v>
      </c>
      <c r="X156" s="7"/>
      <c r="Y156" s="7"/>
      <c r="Z156" s="41">
        <f t="shared" si="42"/>
        <v>0</v>
      </c>
      <c r="AA156" s="62"/>
      <c r="AB156" s="62"/>
      <c r="AC156" s="41">
        <f t="shared" si="43"/>
        <v>0</v>
      </c>
      <c r="AD156" s="7"/>
      <c r="AE156" s="7"/>
      <c r="AF156" s="41">
        <f t="shared" si="44"/>
        <v>0</v>
      </c>
      <c r="AG156" s="7"/>
      <c r="AH156" s="7"/>
      <c r="AI156" s="41">
        <f t="shared" si="45"/>
        <v>0</v>
      </c>
      <c r="AJ156" s="7"/>
      <c r="AK156" s="7"/>
      <c r="AL156" s="41">
        <f t="shared" si="46"/>
        <v>0</v>
      </c>
      <c r="AM156" s="7"/>
      <c r="AN156" s="7"/>
      <c r="AO156" s="41">
        <f t="shared" si="47"/>
        <v>0</v>
      </c>
      <c r="AP156" s="7"/>
      <c r="AQ156" s="7"/>
      <c r="AR156" s="41">
        <f t="shared" si="48"/>
        <v>0</v>
      </c>
      <c r="AS156" s="7"/>
      <c r="AT156" s="7"/>
      <c r="AU156" s="41">
        <f t="shared" si="49"/>
        <v>0</v>
      </c>
      <c r="AV156" s="7"/>
      <c r="AW156" s="7"/>
      <c r="AX156" s="41">
        <f t="shared" si="50"/>
        <v>0</v>
      </c>
      <c r="AY156" s="7">
        <v>5364000</v>
      </c>
      <c r="AZ156" s="7">
        <v>5364000</v>
      </c>
      <c r="BA156" s="41">
        <f t="shared" si="51"/>
        <v>0</v>
      </c>
      <c r="BB156" s="7">
        <v>5364000</v>
      </c>
      <c r="BC156" s="7">
        <v>5364000</v>
      </c>
      <c r="BD156" s="41">
        <f t="shared" si="52"/>
        <v>0</v>
      </c>
      <c r="BE156" s="7"/>
      <c r="BF156" s="7"/>
      <c r="BG156" s="41">
        <f t="shared" si="53"/>
        <v>0</v>
      </c>
    </row>
    <row r="157" spans="1:60" ht="18" customHeight="1" x14ac:dyDescent="0.25">
      <c r="A157" s="5"/>
      <c r="B157" s="5"/>
      <c r="C157" s="5"/>
      <c r="D157" s="5">
        <v>6149</v>
      </c>
      <c r="E157" s="6" t="s">
        <v>164</v>
      </c>
      <c r="F157" s="7">
        <v>3576000</v>
      </c>
      <c r="G157" s="7">
        <v>3576000</v>
      </c>
      <c r="H157" s="41">
        <f t="shared" si="36"/>
        <v>0</v>
      </c>
      <c r="I157" s="62">
        <v>0</v>
      </c>
      <c r="J157" s="62">
        <v>0</v>
      </c>
      <c r="K157" s="41">
        <f t="shared" si="37"/>
        <v>0</v>
      </c>
      <c r="L157" s="7">
        <v>3576000</v>
      </c>
      <c r="M157" s="7">
        <v>3576000</v>
      </c>
      <c r="N157" s="41">
        <f t="shared" si="38"/>
        <v>0</v>
      </c>
      <c r="O157" s="7"/>
      <c r="P157" s="7">
        <v>0</v>
      </c>
      <c r="Q157" s="41">
        <f t="shared" si="39"/>
        <v>0</v>
      </c>
      <c r="R157" s="62">
        <v>0</v>
      </c>
      <c r="S157" s="62">
        <v>0</v>
      </c>
      <c r="T157" s="41">
        <f t="shared" si="40"/>
        <v>0</v>
      </c>
      <c r="U157" s="7"/>
      <c r="V157" s="7"/>
      <c r="W157" s="41">
        <f t="shared" si="41"/>
        <v>0</v>
      </c>
      <c r="X157" s="7"/>
      <c r="Y157" s="7"/>
      <c r="Z157" s="41">
        <f t="shared" si="42"/>
        <v>0</v>
      </c>
      <c r="AA157" s="62"/>
      <c r="AB157" s="62"/>
      <c r="AC157" s="41">
        <f t="shared" si="43"/>
        <v>0</v>
      </c>
      <c r="AD157" s="7"/>
      <c r="AE157" s="7"/>
      <c r="AF157" s="41">
        <f t="shared" si="44"/>
        <v>0</v>
      </c>
      <c r="AG157" s="7"/>
      <c r="AH157" s="7"/>
      <c r="AI157" s="41">
        <f t="shared" si="45"/>
        <v>0</v>
      </c>
      <c r="AJ157" s="7"/>
      <c r="AK157" s="7"/>
      <c r="AL157" s="41">
        <f t="shared" si="46"/>
        <v>0</v>
      </c>
      <c r="AM157" s="7"/>
      <c r="AN157" s="7"/>
      <c r="AO157" s="41">
        <f t="shared" si="47"/>
        <v>0</v>
      </c>
      <c r="AP157" s="7">
        <v>3576000</v>
      </c>
      <c r="AQ157" s="7">
        <v>3576000</v>
      </c>
      <c r="AR157" s="41">
        <f t="shared" si="48"/>
        <v>0</v>
      </c>
      <c r="AS157" s="7">
        <v>3576000</v>
      </c>
      <c r="AT157" s="7">
        <v>3576000</v>
      </c>
      <c r="AU157" s="41">
        <f t="shared" si="49"/>
        <v>0</v>
      </c>
      <c r="AV157" s="7"/>
      <c r="AW157" s="7"/>
      <c r="AX157" s="41">
        <f t="shared" si="50"/>
        <v>0</v>
      </c>
      <c r="AY157" s="7">
        <v>0</v>
      </c>
      <c r="AZ157" s="7">
        <v>0</v>
      </c>
      <c r="BA157" s="41">
        <f t="shared" si="51"/>
        <v>0</v>
      </c>
      <c r="BB157" s="7"/>
      <c r="BC157" s="7"/>
      <c r="BD157" s="41">
        <f t="shared" si="52"/>
        <v>0</v>
      </c>
      <c r="BE157" s="7"/>
      <c r="BF157" s="7"/>
      <c r="BG157" s="41">
        <f t="shared" si="53"/>
        <v>0</v>
      </c>
    </row>
    <row r="158" spans="1:60" ht="18" customHeight="1" x14ac:dyDescent="0.25">
      <c r="A158" s="2"/>
      <c r="B158" s="2"/>
      <c r="C158" s="2">
        <v>6250</v>
      </c>
      <c r="D158" s="2"/>
      <c r="E158" s="4" t="s">
        <v>245</v>
      </c>
      <c r="F158" s="3">
        <v>43300000</v>
      </c>
      <c r="G158" s="3">
        <v>43300000</v>
      </c>
      <c r="H158" s="41">
        <f t="shared" si="36"/>
        <v>0</v>
      </c>
      <c r="I158" s="62">
        <v>0</v>
      </c>
      <c r="J158" s="62">
        <v>0</v>
      </c>
      <c r="K158" s="41">
        <f t="shared" si="37"/>
        <v>0</v>
      </c>
      <c r="L158" s="3">
        <v>43300000</v>
      </c>
      <c r="M158" s="3">
        <v>43300000</v>
      </c>
      <c r="N158" s="41">
        <f t="shared" si="38"/>
        <v>0</v>
      </c>
      <c r="O158" s="3"/>
      <c r="P158" s="3">
        <v>0</v>
      </c>
      <c r="Q158" s="41">
        <f t="shared" si="39"/>
        <v>0</v>
      </c>
      <c r="R158" s="62">
        <v>0</v>
      </c>
      <c r="S158" s="62">
        <v>0</v>
      </c>
      <c r="T158" s="41">
        <f t="shared" si="40"/>
        <v>0</v>
      </c>
      <c r="U158" s="3"/>
      <c r="V158" s="3"/>
      <c r="W158" s="41">
        <f t="shared" si="41"/>
        <v>0</v>
      </c>
      <c r="X158" s="3"/>
      <c r="Y158" s="3"/>
      <c r="Z158" s="41">
        <f t="shared" si="42"/>
        <v>0</v>
      </c>
      <c r="AA158" s="62"/>
      <c r="AB158" s="62"/>
      <c r="AC158" s="41">
        <f t="shared" si="43"/>
        <v>0</v>
      </c>
      <c r="AD158" s="7"/>
      <c r="AE158" s="7"/>
      <c r="AF158" s="41">
        <f t="shared" si="44"/>
        <v>0</v>
      </c>
      <c r="AG158" s="3"/>
      <c r="AH158" s="3"/>
      <c r="AI158" s="41">
        <f t="shared" si="45"/>
        <v>0</v>
      </c>
      <c r="AJ158" s="3"/>
      <c r="AK158" s="3"/>
      <c r="AL158" s="41">
        <f t="shared" si="46"/>
        <v>0</v>
      </c>
      <c r="AM158" s="3"/>
      <c r="AN158" s="3"/>
      <c r="AO158" s="41">
        <f t="shared" si="47"/>
        <v>0</v>
      </c>
      <c r="AP158" s="3"/>
      <c r="AQ158" s="3"/>
      <c r="AR158" s="41">
        <f t="shared" si="48"/>
        <v>0</v>
      </c>
      <c r="AS158" s="3"/>
      <c r="AT158" s="3"/>
      <c r="AU158" s="41">
        <f t="shared" si="49"/>
        <v>0</v>
      </c>
      <c r="AV158" s="3"/>
      <c r="AW158" s="3"/>
      <c r="AX158" s="41">
        <f t="shared" si="50"/>
        <v>0</v>
      </c>
      <c r="AY158" s="3">
        <v>43300000</v>
      </c>
      <c r="AZ158" s="3">
        <v>43300000</v>
      </c>
      <c r="BA158" s="41">
        <f t="shared" si="51"/>
        <v>0</v>
      </c>
      <c r="BB158" s="3">
        <v>43300000</v>
      </c>
      <c r="BC158" s="3">
        <v>43300000</v>
      </c>
      <c r="BD158" s="41">
        <f t="shared" si="52"/>
        <v>0</v>
      </c>
      <c r="BE158" s="3"/>
      <c r="BF158" s="3"/>
      <c r="BG158" s="41">
        <f t="shared" si="53"/>
        <v>0</v>
      </c>
    </row>
    <row r="159" spans="1:60" ht="18" customHeight="1" x14ac:dyDescent="0.25">
      <c r="A159" s="5"/>
      <c r="B159" s="5"/>
      <c r="C159" s="5"/>
      <c r="D159" s="5">
        <v>6299</v>
      </c>
      <c r="E159" s="6" t="s">
        <v>83</v>
      </c>
      <c r="F159" s="7">
        <v>43300000</v>
      </c>
      <c r="G159" s="7">
        <v>43300000</v>
      </c>
      <c r="H159" s="41">
        <f t="shared" si="36"/>
        <v>0</v>
      </c>
      <c r="I159" s="62">
        <v>0</v>
      </c>
      <c r="J159" s="62">
        <v>0</v>
      </c>
      <c r="K159" s="41">
        <f t="shared" si="37"/>
        <v>0</v>
      </c>
      <c r="L159" s="7">
        <v>43300000</v>
      </c>
      <c r="M159" s="7">
        <v>43300000</v>
      </c>
      <c r="N159" s="41">
        <f t="shared" si="38"/>
        <v>0</v>
      </c>
      <c r="O159" s="7"/>
      <c r="P159" s="7">
        <v>0</v>
      </c>
      <c r="Q159" s="41">
        <f t="shared" si="39"/>
        <v>0</v>
      </c>
      <c r="R159" s="62">
        <v>0</v>
      </c>
      <c r="S159" s="62">
        <v>0</v>
      </c>
      <c r="T159" s="41">
        <f t="shared" si="40"/>
        <v>0</v>
      </c>
      <c r="U159" s="7"/>
      <c r="V159" s="7"/>
      <c r="W159" s="41">
        <f t="shared" si="41"/>
        <v>0</v>
      </c>
      <c r="X159" s="7"/>
      <c r="Y159" s="7"/>
      <c r="Z159" s="41">
        <f t="shared" si="42"/>
        <v>0</v>
      </c>
      <c r="AA159" s="62"/>
      <c r="AB159" s="62"/>
      <c r="AC159" s="41">
        <f t="shared" si="43"/>
        <v>0</v>
      </c>
      <c r="AD159" s="7"/>
      <c r="AE159" s="7"/>
      <c r="AF159" s="41">
        <f t="shared" si="44"/>
        <v>0</v>
      </c>
      <c r="AG159" s="7"/>
      <c r="AH159" s="7"/>
      <c r="AI159" s="41">
        <f t="shared" si="45"/>
        <v>0</v>
      </c>
      <c r="AJ159" s="7"/>
      <c r="AK159" s="7"/>
      <c r="AL159" s="41">
        <f t="shared" si="46"/>
        <v>0</v>
      </c>
      <c r="AM159" s="7"/>
      <c r="AN159" s="7"/>
      <c r="AO159" s="41">
        <f t="shared" si="47"/>
        <v>0</v>
      </c>
      <c r="AP159" s="104"/>
      <c r="AQ159" s="104"/>
      <c r="AR159" s="41">
        <f t="shared" si="48"/>
        <v>0</v>
      </c>
      <c r="AS159" s="104"/>
      <c r="AT159" s="104"/>
      <c r="AU159" s="41">
        <f t="shared" si="49"/>
        <v>0</v>
      </c>
      <c r="AV159" s="104"/>
      <c r="AW159" s="104"/>
      <c r="AX159" s="41">
        <f t="shared" si="50"/>
        <v>0</v>
      </c>
      <c r="AY159" s="7">
        <v>43300000</v>
      </c>
      <c r="AZ159" s="7">
        <v>43300000</v>
      </c>
      <c r="BA159" s="41">
        <f t="shared" si="51"/>
        <v>0</v>
      </c>
      <c r="BB159" s="7">
        <v>43300000</v>
      </c>
      <c r="BC159" s="7">
        <v>43300000</v>
      </c>
      <c r="BD159" s="41">
        <f t="shared" si="52"/>
        <v>0</v>
      </c>
      <c r="BE159" s="7"/>
      <c r="BF159" s="7"/>
      <c r="BG159" s="41">
        <f t="shared" si="53"/>
        <v>0</v>
      </c>
    </row>
    <row r="160" spans="1:60" ht="18" customHeight="1" x14ac:dyDescent="0.25">
      <c r="A160" s="2"/>
      <c r="B160" s="2"/>
      <c r="C160" s="2">
        <v>6300</v>
      </c>
      <c r="D160" s="2"/>
      <c r="E160" s="4" t="s">
        <v>84</v>
      </c>
      <c r="F160" s="3">
        <v>223452443</v>
      </c>
      <c r="G160" s="3">
        <v>223452443</v>
      </c>
      <c r="H160" s="41">
        <f t="shared" si="36"/>
        <v>0</v>
      </c>
      <c r="I160" s="62">
        <v>0</v>
      </c>
      <c r="J160" s="62">
        <v>0</v>
      </c>
      <c r="K160" s="41">
        <f t="shared" si="37"/>
        <v>0</v>
      </c>
      <c r="L160" s="3">
        <v>223452443</v>
      </c>
      <c r="M160" s="3">
        <v>223452443</v>
      </c>
      <c r="N160" s="41">
        <f t="shared" si="38"/>
        <v>0</v>
      </c>
      <c r="O160" s="3"/>
      <c r="P160" s="3">
        <v>0</v>
      </c>
      <c r="Q160" s="41">
        <f t="shared" si="39"/>
        <v>0</v>
      </c>
      <c r="R160" s="62">
        <v>0</v>
      </c>
      <c r="S160" s="62">
        <v>0</v>
      </c>
      <c r="T160" s="41">
        <f t="shared" si="40"/>
        <v>0</v>
      </c>
      <c r="U160" s="3"/>
      <c r="V160" s="3"/>
      <c r="W160" s="41">
        <f t="shared" si="41"/>
        <v>0</v>
      </c>
      <c r="X160" s="3"/>
      <c r="Y160" s="3"/>
      <c r="Z160" s="41">
        <f t="shared" si="42"/>
        <v>0</v>
      </c>
      <c r="AA160" s="62"/>
      <c r="AB160" s="62"/>
      <c r="AC160" s="41">
        <f t="shared" si="43"/>
        <v>0</v>
      </c>
      <c r="AD160" s="7"/>
      <c r="AE160" s="7"/>
      <c r="AF160" s="41">
        <f t="shared" si="44"/>
        <v>0</v>
      </c>
      <c r="AG160" s="3"/>
      <c r="AH160" s="3"/>
      <c r="AI160" s="41">
        <f t="shared" si="45"/>
        <v>0</v>
      </c>
      <c r="AJ160" s="3"/>
      <c r="AK160" s="3"/>
      <c r="AL160" s="41">
        <f t="shared" si="46"/>
        <v>0</v>
      </c>
      <c r="AM160" s="3"/>
      <c r="AN160" s="3"/>
      <c r="AO160" s="41">
        <f t="shared" si="47"/>
        <v>0</v>
      </c>
      <c r="AP160" s="3">
        <v>132819574</v>
      </c>
      <c r="AQ160" s="3">
        <v>132819574</v>
      </c>
      <c r="AR160" s="41">
        <f t="shared" si="48"/>
        <v>0</v>
      </c>
      <c r="AS160" s="3">
        <v>132819574</v>
      </c>
      <c r="AT160" s="3">
        <v>132819574</v>
      </c>
      <c r="AU160" s="41">
        <f t="shared" si="49"/>
        <v>0</v>
      </c>
      <c r="AV160" s="3"/>
      <c r="AW160" s="3"/>
      <c r="AX160" s="41">
        <f t="shared" si="50"/>
        <v>0</v>
      </c>
      <c r="AY160" s="3">
        <v>90632869</v>
      </c>
      <c r="AZ160" s="3">
        <v>90632869</v>
      </c>
      <c r="BA160" s="41">
        <f t="shared" si="51"/>
        <v>0</v>
      </c>
      <c r="BB160" s="3">
        <v>90632869</v>
      </c>
      <c r="BC160" s="3">
        <v>90632869</v>
      </c>
      <c r="BD160" s="41">
        <f t="shared" si="52"/>
        <v>0</v>
      </c>
      <c r="BE160" s="3"/>
      <c r="BF160" s="3"/>
      <c r="BG160" s="41">
        <f t="shared" si="53"/>
        <v>0</v>
      </c>
    </row>
    <row r="161" spans="1:60" ht="18" customHeight="1" x14ac:dyDescent="0.25">
      <c r="A161" s="5"/>
      <c r="B161" s="5"/>
      <c r="C161" s="5"/>
      <c r="D161" s="5">
        <v>6301</v>
      </c>
      <c r="E161" s="6" t="s">
        <v>85</v>
      </c>
      <c r="F161" s="7">
        <v>171235250</v>
      </c>
      <c r="G161" s="7">
        <v>171235250</v>
      </c>
      <c r="H161" s="41">
        <f t="shared" si="36"/>
        <v>0</v>
      </c>
      <c r="I161" s="62">
        <v>0</v>
      </c>
      <c r="J161" s="62">
        <v>0</v>
      </c>
      <c r="K161" s="41">
        <f t="shared" si="37"/>
        <v>0</v>
      </c>
      <c r="L161" s="7">
        <v>171235250</v>
      </c>
      <c r="M161" s="7">
        <v>171235250</v>
      </c>
      <c r="N161" s="41">
        <f t="shared" si="38"/>
        <v>0</v>
      </c>
      <c r="O161" s="7"/>
      <c r="P161" s="7">
        <v>0</v>
      </c>
      <c r="Q161" s="41">
        <f t="shared" si="39"/>
        <v>0</v>
      </c>
      <c r="R161" s="62">
        <v>0</v>
      </c>
      <c r="S161" s="62">
        <v>0</v>
      </c>
      <c r="T161" s="41">
        <f t="shared" si="40"/>
        <v>0</v>
      </c>
      <c r="U161" s="7"/>
      <c r="V161" s="7"/>
      <c r="W161" s="41">
        <f t="shared" si="41"/>
        <v>0</v>
      </c>
      <c r="X161" s="7"/>
      <c r="Y161" s="7"/>
      <c r="Z161" s="41">
        <f t="shared" si="42"/>
        <v>0</v>
      </c>
      <c r="AA161" s="62"/>
      <c r="AB161" s="62"/>
      <c r="AC161" s="41">
        <f t="shared" si="43"/>
        <v>0</v>
      </c>
      <c r="AD161" s="7"/>
      <c r="AE161" s="7"/>
      <c r="AF161" s="41">
        <f t="shared" si="44"/>
        <v>0</v>
      </c>
      <c r="AG161" s="7"/>
      <c r="AH161" s="7"/>
      <c r="AI161" s="41">
        <f t="shared" si="45"/>
        <v>0</v>
      </c>
      <c r="AJ161" s="7"/>
      <c r="AK161" s="7"/>
      <c r="AL161" s="41">
        <f t="shared" si="46"/>
        <v>0</v>
      </c>
      <c r="AM161" s="7"/>
      <c r="AN161" s="7"/>
      <c r="AO161" s="41">
        <f t="shared" si="47"/>
        <v>0</v>
      </c>
      <c r="AP161" s="104">
        <v>102654275</v>
      </c>
      <c r="AQ161" s="104">
        <v>102654275</v>
      </c>
      <c r="AR161" s="41">
        <f t="shared" si="48"/>
        <v>0</v>
      </c>
      <c r="AS161" s="104">
        <v>102654275</v>
      </c>
      <c r="AT161" s="104">
        <v>102654275</v>
      </c>
      <c r="AU161" s="41">
        <f t="shared" si="49"/>
        <v>0</v>
      </c>
      <c r="AV161" s="104"/>
      <c r="AW161" s="104"/>
      <c r="AX161" s="41">
        <f t="shared" si="50"/>
        <v>0</v>
      </c>
      <c r="AY161" s="7">
        <v>68580975</v>
      </c>
      <c r="AZ161" s="7">
        <v>68580975</v>
      </c>
      <c r="BA161" s="41">
        <f t="shared" si="51"/>
        <v>0</v>
      </c>
      <c r="BB161" s="7">
        <v>68580975</v>
      </c>
      <c r="BC161" s="7">
        <v>68580975</v>
      </c>
      <c r="BD161" s="41">
        <f t="shared" si="52"/>
        <v>0</v>
      </c>
      <c r="BE161" s="7"/>
      <c r="BF161" s="7"/>
      <c r="BG161" s="41">
        <f t="shared" si="53"/>
        <v>0</v>
      </c>
    </row>
    <row r="162" spans="1:60" ht="18" customHeight="1" x14ac:dyDescent="0.25">
      <c r="A162" s="5"/>
      <c r="B162" s="5"/>
      <c r="C162" s="5"/>
      <c r="D162" s="5">
        <v>6302</v>
      </c>
      <c r="E162" s="6" t="s">
        <v>86</v>
      </c>
      <c r="F162" s="7">
        <v>29953223</v>
      </c>
      <c r="G162" s="7">
        <v>29953223</v>
      </c>
      <c r="H162" s="41">
        <f t="shared" si="36"/>
        <v>0</v>
      </c>
      <c r="I162" s="62">
        <v>0</v>
      </c>
      <c r="J162" s="62">
        <v>0</v>
      </c>
      <c r="K162" s="41">
        <f t="shared" si="37"/>
        <v>0</v>
      </c>
      <c r="L162" s="7">
        <v>29953223</v>
      </c>
      <c r="M162" s="7">
        <v>29953223</v>
      </c>
      <c r="N162" s="41">
        <f t="shared" si="38"/>
        <v>0</v>
      </c>
      <c r="O162" s="7"/>
      <c r="P162" s="7">
        <v>0</v>
      </c>
      <c r="Q162" s="41">
        <f t="shared" si="39"/>
        <v>0</v>
      </c>
      <c r="R162" s="62">
        <v>0</v>
      </c>
      <c r="S162" s="62">
        <v>0</v>
      </c>
      <c r="T162" s="41">
        <f t="shared" si="40"/>
        <v>0</v>
      </c>
      <c r="U162" s="7"/>
      <c r="V162" s="7"/>
      <c r="W162" s="41">
        <f t="shared" si="41"/>
        <v>0</v>
      </c>
      <c r="X162" s="7"/>
      <c r="Y162" s="7"/>
      <c r="Z162" s="41">
        <f t="shared" si="42"/>
        <v>0</v>
      </c>
      <c r="AA162" s="62"/>
      <c r="AB162" s="62"/>
      <c r="AC162" s="41">
        <f t="shared" si="43"/>
        <v>0</v>
      </c>
      <c r="AD162" s="7"/>
      <c r="AE162" s="7"/>
      <c r="AF162" s="41">
        <f t="shared" si="44"/>
        <v>0</v>
      </c>
      <c r="AG162" s="7"/>
      <c r="AH162" s="7"/>
      <c r="AI162" s="41">
        <f t="shared" si="45"/>
        <v>0</v>
      </c>
      <c r="AJ162" s="7"/>
      <c r="AK162" s="7"/>
      <c r="AL162" s="41">
        <f t="shared" si="46"/>
        <v>0</v>
      </c>
      <c r="AM162" s="7"/>
      <c r="AN162" s="7"/>
      <c r="AO162" s="41">
        <f t="shared" si="47"/>
        <v>0</v>
      </c>
      <c r="AP162" s="104">
        <v>17851698</v>
      </c>
      <c r="AQ162" s="104">
        <v>17851698</v>
      </c>
      <c r="AR162" s="41">
        <f t="shared" si="48"/>
        <v>0</v>
      </c>
      <c r="AS162" s="104">
        <v>17851698</v>
      </c>
      <c r="AT162" s="104">
        <v>17851698</v>
      </c>
      <c r="AU162" s="41">
        <f t="shared" si="49"/>
        <v>0</v>
      </c>
      <c r="AV162" s="104"/>
      <c r="AW162" s="104"/>
      <c r="AX162" s="41">
        <f t="shared" si="50"/>
        <v>0</v>
      </c>
      <c r="AY162" s="7">
        <v>12101525</v>
      </c>
      <c r="AZ162" s="7">
        <v>12101525</v>
      </c>
      <c r="BA162" s="41">
        <f t="shared" si="51"/>
        <v>0</v>
      </c>
      <c r="BB162" s="7">
        <v>12101525</v>
      </c>
      <c r="BC162" s="7">
        <v>12101525</v>
      </c>
      <c r="BD162" s="41">
        <f t="shared" si="52"/>
        <v>0</v>
      </c>
      <c r="BE162" s="7"/>
      <c r="BF162" s="7"/>
      <c r="BG162" s="41">
        <f t="shared" si="53"/>
        <v>0</v>
      </c>
      <c r="BH162" s="1"/>
    </row>
    <row r="163" spans="1:60" ht="18" customHeight="1" x14ac:dyDescent="0.25">
      <c r="A163" s="5"/>
      <c r="B163" s="5"/>
      <c r="C163" s="5"/>
      <c r="D163" s="5">
        <v>6303</v>
      </c>
      <c r="E163" s="6" t="s">
        <v>87</v>
      </c>
      <c r="F163" s="7">
        <v>19246688</v>
      </c>
      <c r="G163" s="7">
        <v>19246688</v>
      </c>
      <c r="H163" s="41">
        <f t="shared" si="36"/>
        <v>0</v>
      </c>
      <c r="I163" s="62">
        <v>0</v>
      </c>
      <c r="J163" s="62">
        <v>0</v>
      </c>
      <c r="K163" s="41">
        <f t="shared" si="37"/>
        <v>0</v>
      </c>
      <c r="L163" s="7">
        <v>19246688</v>
      </c>
      <c r="M163" s="7">
        <v>19246688</v>
      </c>
      <c r="N163" s="41">
        <f t="shared" si="38"/>
        <v>0</v>
      </c>
      <c r="O163" s="7"/>
      <c r="P163" s="7">
        <v>0</v>
      </c>
      <c r="Q163" s="41">
        <f t="shared" si="39"/>
        <v>0</v>
      </c>
      <c r="R163" s="62">
        <v>0</v>
      </c>
      <c r="S163" s="62">
        <v>0</v>
      </c>
      <c r="T163" s="41">
        <f t="shared" si="40"/>
        <v>0</v>
      </c>
      <c r="U163" s="7"/>
      <c r="V163" s="7"/>
      <c r="W163" s="41">
        <f t="shared" si="41"/>
        <v>0</v>
      </c>
      <c r="X163" s="7"/>
      <c r="Y163" s="7"/>
      <c r="Z163" s="41">
        <f t="shared" si="42"/>
        <v>0</v>
      </c>
      <c r="AA163" s="62"/>
      <c r="AB163" s="62"/>
      <c r="AC163" s="41">
        <f t="shared" si="43"/>
        <v>0</v>
      </c>
      <c r="AD163" s="7"/>
      <c r="AE163" s="7"/>
      <c r="AF163" s="41">
        <f t="shared" si="44"/>
        <v>0</v>
      </c>
      <c r="AG163" s="7"/>
      <c r="AH163" s="7"/>
      <c r="AI163" s="41">
        <f t="shared" si="45"/>
        <v>0</v>
      </c>
      <c r="AJ163" s="7"/>
      <c r="AK163" s="7"/>
      <c r="AL163" s="41">
        <f t="shared" si="46"/>
        <v>0</v>
      </c>
      <c r="AM163" s="7"/>
      <c r="AN163" s="7"/>
      <c r="AO163" s="41">
        <f t="shared" si="47"/>
        <v>0</v>
      </c>
      <c r="AP163" s="104">
        <v>10789448</v>
      </c>
      <c r="AQ163" s="104">
        <v>10789448</v>
      </c>
      <c r="AR163" s="41">
        <f t="shared" si="48"/>
        <v>0</v>
      </c>
      <c r="AS163" s="104">
        <v>10789448</v>
      </c>
      <c r="AT163" s="104">
        <v>10789448</v>
      </c>
      <c r="AU163" s="41">
        <f t="shared" si="49"/>
        <v>0</v>
      </c>
      <c r="AV163" s="104"/>
      <c r="AW163" s="104"/>
      <c r="AX163" s="41">
        <f t="shared" si="50"/>
        <v>0</v>
      </c>
      <c r="AY163" s="7">
        <v>8457240</v>
      </c>
      <c r="AZ163" s="7">
        <v>8457240</v>
      </c>
      <c r="BA163" s="41">
        <f t="shared" si="51"/>
        <v>0</v>
      </c>
      <c r="BB163" s="7">
        <v>8457240</v>
      </c>
      <c r="BC163" s="7">
        <v>8457240</v>
      </c>
      <c r="BD163" s="41">
        <f t="shared" si="52"/>
        <v>0</v>
      </c>
      <c r="BE163" s="7"/>
      <c r="BF163" s="7"/>
      <c r="BG163" s="41">
        <f t="shared" si="53"/>
        <v>0</v>
      </c>
      <c r="BH163" s="1"/>
    </row>
    <row r="164" spans="1:60" ht="18" customHeight="1" x14ac:dyDescent="0.25">
      <c r="A164" s="5"/>
      <c r="B164" s="5"/>
      <c r="C164" s="5"/>
      <c r="D164" s="5">
        <v>6304</v>
      </c>
      <c r="E164" s="6" t="s">
        <v>88</v>
      </c>
      <c r="F164" s="7">
        <v>3017282</v>
      </c>
      <c r="G164" s="7">
        <v>3017282</v>
      </c>
      <c r="H164" s="41">
        <f t="shared" si="36"/>
        <v>0</v>
      </c>
      <c r="I164" s="62">
        <v>0</v>
      </c>
      <c r="J164" s="62">
        <v>0</v>
      </c>
      <c r="K164" s="41">
        <f t="shared" si="37"/>
        <v>0</v>
      </c>
      <c r="L164" s="7">
        <v>3017282</v>
      </c>
      <c r="M164" s="7">
        <v>3017282</v>
      </c>
      <c r="N164" s="41">
        <f t="shared" si="38"/>
        <v>0</v>
      </c>
      <c r="O164" s="7"/>
      <c r="P164" s="7">
        <v>0</v>
      </c>
      <c r="Q164" s="41">
        <f t="shared" si="39"/>
        <v>0</v>
      </c>
      <c r="R164" s="62">
        <v>0</v>
      </c>
      <c r="S164" s="62">
        <v>0</v>
      </c>
      <c r="T164" s="41">
        <f t="shared" si="40"/>
        <v>0</v>
      </c>
      <c r="U164" s="7"/>
      <c r="V164" s="7"/>
      <c r="W164" s="41">
        <f t="shared" si="41"/>
        <v>0</v>
      </c>
      <c r="X164" s="7"/>
      <c r="Y164" s="7"/>
      <c r="Z164" s="41">
        <f t="shared" si="42"/>
        <v>0</v>
      </c>
      <c r="AA164" s="62"/>
      <c r="AB164" s="62"/>
      <c r="AC164" s="41">
        <f t="shared" si="43"/>
        <v>0</v>
      </c>
      <c r="AD164" s="7"/>
      <c r="AE164" s="7"/>
      <c r="AF164" s="41">
        <f t="shared" si="44"/>
        <v>0</v>
      </c>
      <c r="AG164" s="7"/>
      <c r="AH164" s="7"/>
      <c r="AI164" s="41">
        <f t="shared" si="45"/>
        <v>0</v>
      </c>
      <c r="AJ164" s="7"/>
      <c r="AK164" s="7"/>
      <c r="AL164" s="41">
        <f t="shared" si="46"/>
        <v>0</v>
      </c>
      <c r="AM164" s="7"/>
      <c r="AN164" s="7"/>
      <c r="AO164" s="41">
        <f t="shared" si="47"/>
        <v>0</v>
      </c>
      <c r="AP164" s="104">
        <v>1524153</v>
      </c>
      <c r="AQ164" s="104">
        <v>1524153</v>
      </c>
      <c r="AR164" s="41">
        <f t="shared" si="48"/>
        <v>0</v>
      </c>
      <c r="AS164" s="104">
        <v>1524153</v>
      </c>
      <c r="AT164" s="104">
        <v>1524153</v>
      </c>
      <c r="AU164" s="41">
        <f t="shared" si="49"/>
        <v>0</v>
      </c>
      <c r="AV164" s="104"/>
      <c r="AW164" s="104"/>
      <c r="AX164" s="41">
        <f t="shared" si="50"/>
        <v>0</v>
      </c>
      <c r="AY164" s="7">
        <v>1493129</v>
      </c>
      <c r="AZ164" s="7">
        <v>1493129</v>
      </c>
      <c r="BA164" s="41">
        <f t="shared" si="51"/>
        <v>0</v>
      </c>
      <c r="BB164" s="7">
        <v>1493129</v>
      </c>
      <c r="BC164" s="7">
        <v>1493129</v>
      </c>
      <c r="BD164" s="41">
        <f t="shared" si="52"/>
        <v>0</v>
      </c>
      <c r="BE164" s="7"/>
      <c r="BF164" s="7"/>
      <c r="BG164" s="41">
        <f t="shared" si="53"/>
        <v>0</v>
      </c>
      <c r="BH164" s="1"/>
    </row>
    <row r="165" spans="1:60" s="26" customFormat="1" ht="18" customHeight="1" x14ac:dyDescent="0.25">
      <c r="A165" s="2"/>
      <c r="B165" s="2"/>
      <c r="C165" s="2">
        <v>6500</v>
      </c>
      <c r="D165" s="2"/>
      <c r="E165" s="4" t="s">
        <v>90</v>
      </c>
      <c r="F165" s="3">
        <v>24273553</v>
      </c>
      <c r="G165" s="3">
        <v>24273553</v>
      </c>
      <c r="H165" s="41">
        <f t="shared" si="36"/>
        <v>0</v>
      </c>
      <c r="I165" s="62">
        <v>0</v>
      </c>
      <c r="J165" s="62">
        <v>0</v>
      </c>
      <c r="K165" s="41">
        <f t="shared" si="37"/>
        <v>0</v>
      </c>
      <c r="L165" s="3">
        <v>24273553</v>
      </c>
      <c r="M165" s="3">
        <v>24273553</v>
      </c>
      <c r="N165" s="41">
        <f t="shared" si="38"/>
        <v>0</v>
      </c>
      <c r="O165" s="3"/>
      <c r="P165" s="3">
        <v>0</v>
      </c>
      <c r="Q165" s="41">
        <f t="shared" si="39"/>
        <v>0</v>
      </c>
      <c r="R165" s="62">
        <v>0</v>
      </c>
      <c r="S165" s="62">
        <v>0</v>
      </c>
      <c r="T165" s="41">
        <f t="shared" si="40"/>
        <v>0</v>
      </c>
      <c r="U165" s="3"/>
      <c r="V165" s="3"/>
      <c r="W165" s="41">
        <f t="shared" si="41"/>
        <v>0</v>
      </c>
      <c r="X165" s="3"/>
      <c r="Y165" s="3"/>
      <c r="Z165" s="41">
        <f t="shared" si="42"/>
        <v>0</v>
      </c>
      <c r="AA165" s="62"/>
      <c r="AB165" s="62"/>
      <c r="AC165" s="41">
        <f t="shared" si="43"/>
        <v>0</v>
      </c>
      <c r="AD165" s="3"/>
      <c r="AE165" s="3"/>
      <c r="AF165" s="41">
        <f t="shared" si="44"/>
        <v>0</v>
      </c>
      <c r="AG165" s="3"/>
      <c r="AH165" s="3"/>
      <c r="AI165" s="41">
        <f t="shared" si="45"/>
        <v>0</v>
      </c>
      <c r="AJ165" s="3"/>
      <c r="AK165" s="3"/>
      <c r="AL165" s="41">
        <f t="shared" si="46"/>
        <v>0</v>
      </c>
      <c r="AM165" s="3"/>
      <c r="AN165" s="3"/>
      <c r="AO165" s="41">
        <f t="shared" si="47"/>
        <v>0</v>
      </c>
      <c r="AP165" s="62">
        <v>837019</v>
      </c>
      <c r="AQ165" s="62">
        <v>837019</v>
      </c>
      <c r="AR165" s="41">
        <f t="shared" si="48"/>
        <v>0</v>
      </c>
      <c r="AS165" s="62">
        <v>837019</v>
      </c>
      <c r="AT165" s="62">
        <v>837019</v>
      </c>
      <c r="AU165" s="41">
        <f t="shared" si="49"/>
        <v>0</v>
      </c>
      <c r="AV165" s="3"/>
      <c r="AW165" s="3"/>
      <c r="AX165" s="41">
        <f t="shared" si="50"/>
        <v>0</v>
      </c>
      <c r="AY165" s="3">
        <v>23436534</v>
      </c>
      <c r="AZ165" s="3">
        <v>23436534</v>
      </c>
      <c r="BA165" s="41">
        <f t="shared" si="51"/>
        <v>0</v>
      </c>
      <c r="BB165" s="3">
        <v>23436534</v>
      </c>
      <c r="BC165" s="3">
        <v>23436534</v>
      </c>
      <c r="BD165" s="41">
        <f t="shared" si="52"/>
        <v>0</v>
      </c>
      <c r="BE165" s="3"/>
      <c r="BF165" s="3"/>
      <c r="BG165" s="41">
        <f t="shared" si="53"/>
        <v>0</v>
      </c>
      <c r="BH165" s="28"/>
    </row>
    <row r="166" spans="1:60" ht="18" customHeight="1" x14ac:dyDescent="0.25">
      <c r="A166" s="5"/>
      <c r="B166" s="5"/>
      <c r="C166" s="5"/>
      <c r="D166" s="5">
        <v>6501</v>
      </c>
      <c r="E166" s="6" t="s">
        <v>91</v>
      </c>
      <c r="F166" s="7">
        <v>22993558</v>
      </c>
      <c r="G166" s="7">
        <v>22993558</v>
      </c>
      <c r="H166" s="41">
        <f t="shared" si="36"/>
        <v>0</v>
      </c>
      <c r="I166" s="62">
        <v>0</v>
      </c>
      <c r="J166" s="62">
        <v>0</v>
      </c>
      <c r="K166" s="41">
        <f t="shared" si="37"/>
        <v>0</v>
      </c>
      <c r="L166" s="7">
        <v>22993558</v>
      </c>
      <c r="M166" s="7">
        <v>22993558</v>
      </c>
      <c r="N166" s="41">
        <f t="shared" si="38"/>
        <v>0</v>
      </c>
      <c r="O166" s="7"/>
      <c r="P166" s="7">
        <v>0</v>
      </c>
      <c r="Q166" s="41">
        <f t="shared" si="39"/>
        <v>0</v>
      </c>
      <c r="R166" s="62">
        <v>0</v>
      </c>
      <c r="S166" s="62">
        <v>0</v>
      </c>
      <c r="T166" s="41">
        <f t="shared" si="40"/>
        <v>0</v>
      </c>
      <c r="U166" s="7"/>
      <c r="V166" s="7"/>
      <c r="W166" s="41">
        <f t="shared" si="41"/>
        <v>0</v>
      </c>
      <c r="X166" s="7"/>
      <c r="Y166" s="7"/>
      <c r="Z166" s="41">
        <f t="shared" si="42"/>
        <v>0</v>
      </c>
      <c r="AA166" s="62"/>
      <c r="AB166" s="62"/>
      <c r="AC166" s="41">
        <f t="shared" si="43"/>
        <v>0</v>
      </c>
      <c r="AD166" s="7"/>
      <c r="AE166" s="7"/>
      <c r="AF166" s="41">
        <f t="shared" si="44"/>
        <v>0</v>
      </c>
      <c r="AG166" s="7"/>
      <c r="AH166" s="7"/>
      <c r="AI166" s="41">
        <f t="shared" si="45"/>
        <v>0</v>
      </c>
      <c r="AJ166" s="7"/>
      <c r="AK166" s="7"/>
      <c r="AL166" s="41">
        <f t="shared" si="46"/>
        <v>0</v>
      </c>
      <c r="AM166" s="7"/>
      <c r="AN166" s="7"/>
      <c r="AO166" s="41">
        <f t="shared" si="47"/>
        <v>0</v>
      </c>
      <c r="AP166" s="67">
        <v>696360</v>
      </c>
      <c r="AQ166" s="67">
        <v>696360</v>
      </c>
      <c r="AR166" s="41">
        <f t="shared" si="48"/>
        <v>0</v>
      </c>
      <c r="AS166" s="67">
        <v>696360</v>
      </c>
      <c r="AT166" s="67">
        <v>696360</v>
      </c>
      <c r="AU166" s="41">
        <f t="shared" si="49"/>
        <v>0</v>
      </c>
      <c r="AV166" s="104"/>
      <c r="AW166" s="104"/>
      <c r="AX166" s="41">
        <f t="shared" si="50"/>
        <v>0</v>
      </c>
      <c r="AY166" s="7">
        <v>22297198</v>
      </c>
      <c r="AZ166" s="7">
        <v>22297198</v>
      </c>
      <c r="BA166" s="41">
        <f t="shared" si="51"/>
        <v>0</v>
      </c>
      <c r="BB166" s="7">
        <v>22297198</v>
      </c>
      <c r="BC166" s="7">
        <v>22297198</v>
      </c>
      <c r="BD166" s="41">
        <f t="shared" si="52"/>
        <v>0</v>
      </c>
      <c r="BE166" s="7"/>
      <c r="BF166" s="7"/>
      <c r="BG166" s="41">
        <f t="shared" si="53"/>
        <v>0</v>
      </c>
      <c r="BH166" s="1"/>
    </row>
    <row r="167" spans="1:60" ht="18" customHeight="1" x14ac:dyDescent="0.25">
      <c r="A167" s="5"/>
      <c r="B167" s="5"/>
      <c r="C167" s="5"/>
      <c r="D167" s="5">
        <v>6502</v>
      </c>
      <c r="E167" s="6" t="s">
        <v>92</v>
      </c>
      <c r="F167" s="7">
        <v>1279995</v>
      </c>
      <c r="G167" s="7">
        <v>1279995</v>
      </c>
      <c r="H167" s="41">
        <f t="shared" si="36"/>
        <v>0</v>
      </c>
      <c r="I167" s="62">
        <v>0</v>
      </c>
      <c r="J167" s="62">
        <v>0</v>
      </c>
      <c r="K167" s="41">
        <f t="shared" si="37"/>
        <v>0</v>
      </c>
      <c r="L167" s="7">
        <v>1279995</v>
      </c>
      <c r="M167" s="7">
        <v>1279995</v>
      </c>
      <c r="N167" s="41">
        <f t="shared" si="38"/>
        <v>0</v>
      </c>
      <c r="O167" s="7"/>
      <c r="P167" s="7">
        <v>0</v>
      </c>
      <c r="Q167" s="41">
        <f t="shared" si="39"/>
        <v>0</v>
      </c>
      <c r="R167" s="62">
        <v>0</v>
      </c>
      <c r="S167" s="62">
        <v>0</v>
      </c>
      <c r="T167" s="41">
        <f t="shared" si="40"/>
        <v>0</v>
      </c>
      <c r="U167" s="7"/>
      <c r="V167" s="7"/>
      <c r="W167" s="41">
        <f t="shared" si="41"/>
        <v>0</v>
      </c>
      <c r="X167" s="7"/>
      <c r="Y167" s="7"/>
      <c r="Z167" s="41">
        <f t="shared" si="42"/>
        <v>0</v>
      </c>
      <c r="AA167" s="62"/>
      <c r="AB167" s="62"/>
      <c r="AC167" s="41">
        <f t="shared" si="43"/>
        <v>0</v>
      </c>
      <c r="AD167" s="7"/>
      <c r="AE167" s="7"/>
      <c r="AF167" s="41">
        <f t="shared" si="44"/>
        <v>0</v>
      </c>
      <c r="AG167" s="7"/>
      <c r="AH167" s="7"/>
      <c r="AI167" s="41">
        <f t="shared" si="45"/>
        <v>0</v>
      </c>
      <c r="AJ167" s="7"/>
      <c r="AK167" s="7"/>
      <c r="AL167" s="41">
        <f t="shared" si="46"/>
        <v>0</v>
      </c>
      <c r="AM167" s="7"/>
      <c r="AN167" s="7"/>
      <c r="AO167" s="41">
        <f t="shared" si="47"/>
        <v>0</v>
      </c>
      <c r="AP167" s="67">
        <v>140659</v>
      </c>
      <c r="AQ167" s="67">
        <v>140659</v>
      </c>
      <c r="AR167" s="41">
        <f t="shared" si="48"/>
        <v>0</v>
      </c>
      <c r="AS167" s="67">
        <v>140659</v>
      </c>
      <c r="AT167" s="67">
        <v>140659</v>
      </c>
      <c r="AU167" s="41">
        <f t="shared" si="49"/>
        <v>0</v>
      </c>
      <c r="AV167" s="104"/>
      <c r="AW167" s="104"/>
      <c r="AX167" s="41">
        <f t="shared" si="50"/>
        <v>0</v>
      </c>
      <c r="AY167" s="7">
        <v>1139336</v>
      </c>
      <c r="AZ167" s="7">
        <v>1139336</v>
      </c>
      <c r="BA167" s="41">
        <f t="shared" si="51"/>
        <v>0</v>
      </c>
      <c r="BB167" s="7">
        <v>1139336</v>
      </c>
      <c r="BC167" s="7">
        <v>1139336</v>
      </c>
      <c r="BD167" s="41">
        <f t="shared" si="52"/>
        <v>0</v>
      </c>
      <c r="BE167" s="7"/>
      <c r="BF167" s="7"/>
      <c r="BG167" s="41">
        <f t="shared" si="53"/>
        <v>0</v>
      </c>
      <c r="BH167" s="1"/>
    </row>
    <row r="168" spans="1:60" ht="18" customHeight="1" x14ac:dyDescent="0.25">
      <c r="A168" s="2"/>
      <c r="B168" s="2"/>
      <c r="C168" s="2">
        <v>6550</v>
      </c>
      <c r="D168" s="2"/>
      <c r="E168" s="4" t="s">
        <v>95</v>
      </c>
      <c r="F168" s="3">
        <v>54558291</v>
      </c>
      <c r="G168" s="3">
        <v>54558291</v>
      </c>
      <c r="H168" s="41">
        <f t="shared" si="36"/>
        <v>0</v>
      </c>
      <c r="I168" s="62">
        <v>0</v>
      </c>
      <c r="J168" s="62">
        <v>0</v>
      </c>
      <c r="K168" s="41">
        <f t="shared" si="37"/>
        <v>0</v>
      </c>
      <c r="L168" s="3">
        <v>54558291</v>
      </c>
      <c r="M168" s="3">
        <v>54558291</v>
      </c>
      <c r="N168" s="41">
        <f t="shared" si="38"/>
        <v>0</v>
      </c>
      <c r="O168" s="3"/>
      <c r="P168" s="3">
        <v>0</v>
      </c>
      <c r="Q168" s="41">
        <f t="shared" si="39"/>
        <v>0</v>
      </c>
      <c r="R168" s="62">
        <v>0</v>
      </c>
      <c r="S168" s="62">
        <v>0</v>
      </c>
      <c r="T168" s="41">
        <f t="shared" si="40"/>
        <v>0</v>
      </c>
      <c r="U168" s="3"/>
      <c r="V168" s="3"/>
      <c r="W168" s="41">
        <f t="shared" si="41"/>
        <v>0</v>
      </c>
      <c r="X168" s="3"/>
      <c r="Y168" s="3"/>
      <c r="Z168" s="41">
        <f t="shared" si="42"/>
        <v>0</v>
      </c>
      <c r="AA168" s="62"/>
      <c r="AB168" s="62"/>
      <c r="AC168" s="41">
        <f t="shared" si="43"/>
        <v>0</v>
      </c>
      <c r="AD168" s="7"/>
      <c r="AE168" s="7"/>
      <c r="AF168" s="41">
        <f t="shared" si="44"/>
        <v>0</v>
      </c>
      <c r="AG168" s="3"/>
      <c r="AH168" s="3"/>
      <c r="AI168" s="41">
        <f t="shared" si="45"/>
        <v>0</v>
      </c>
      <c r="AJ168" s="3"/>
      <c r="AK168" s="3"/>
      <c r="AL168" s="41">
        <f t="shared" si="46"/>
        <v>0</v>
      </c>
      <c r="AM168" s="3"/>
      <c r="AN168" s="3"/>
      <c r="AO168" s="41">
        <f t="shared" si="47"/>
        <v>0</v>
      </c>
      <c r="AP168" s="3">
        <v>17423291</v>
      </c>
      <c r="AQ168" s="3">
        <v>17423291</v>
      </c>
      <c r="AR168" s="41">
        <f t="shared" si="48"/>
        <v>0</v>
      </c>
      <c r="AS168" s="3">
        <v>17423291</v>
      </c>
      <c r="AT168" s="3">
        <v>17423291</v>
      </c>
      <c r="AU168" s="41">
        <f t="shared" si="49"/>
        <v>0</v>
      </c>
      <c r="AV168" s="3"/>
      <c r="AW168" s="3"/>
      <c r="AX168" s="41">
        <f t="shared" si="50"/>
        <v>0</v>
      </c>
      <c r="AY168" s="3">
        <v>37135000</v>
      </c>
      <c r="AZ168" s="3">
        <v>37135000</v>
      </c>
      <c r="BA168" s="41">
        <f t="shared" si="51"/>
        <v>0</v>
      </c>
      <c r="BB168" s="3">
        <v>37135000</v>
      </c>
      <c r="BC168" s="3">
        <v>37135000</v>
      </c>
      <c r="BD168" s="41">
        <f t="shared" si="52"/>
        <v>0</v>
      </c>
      <c r="BE168" s="3"/>
      <c r="BF168" s="3"/>
      <c r="BG168" s="41">
        <f t="shared" si="53"/>
        <v>0</v>
      </c>
      <c r="BH168" s="1"/>
    </row>
    <row r="169" spans="1:60" ht="18" customHeight="1" x14ac:dyDescent="0.25">
      <c r="A169" s="5"/>
      <c r="B169" s="5"/>
      <c r="C169" s="5"/>
      <c r="D169" s="5">
        <v>6551</v>
      </c>
      <c r="E169" s="6" t="s">
        <v>96</v>
      </c>
      <c r="F169" s="7">
        <v>53304000</v>
      </c>
      <c r="G169" s="7">
        <v>53304000</v>
      </c>
      <c r="H169" s="41">
        <f t="shared" si="36"/>
        <v>0</v>
      </c>
      <c r="I169" s="62">
        <v>0</v>
      </c>
      <c r="J169" s="62">
        <v>0</v>
      </c>
      <c r="K169" s="41">
        <f t="shared" si="37"/>
        <v>0</v>
      </c>
      <c r="L169" s="7">
        <v>53304000</v>
      </c>
      <c r="M169" s="7">
        <v>53304000</v>
      </c>
      <c r="N169" s="41">
        <f t="shared" si="38"/>
        <v>0</v>
      </c>
      <c r="O169" s="7"/>
      <c r="P169" s="7">
        <v>0</v>
      </c>
      <c r="Q169" s="41">
        <f t="shared" si="39"/>
        <v>0</v>
      </c>
      <c r="R169" s="62">
        <v>0</v>
      </c>
      <c r="S169" s="62">
        <v>0</v>
      </c>
      <c r="T169" s="41">
        <f t="shared" si="40"/>
        <v>0</v>
      </c>
      <c r="U169" s="7"/>
      <c r="V169" s="7"/>
      <c r="W169" s="41">
        <f t="shared" si="41"/>
        <v>0</v>
      </c>
      <c r="X169" s="7"/>
      <c r="Y169" s="7"/>
      <c r="Z169" s="41">
        <f t="shared" si="42"/>
        <v>0</v>
      </c>
      <c r="AA169" s="62"/>
      <c r="AB169" s="62"/>
      <c r="AC169" s="41">
        <f t="shared" si="43"/>
        <v>0</v>
      </c>
      <c r="AD169" s="7"/>
      <c r="AE169" s="7"/>
      <c r="AF169" s="41">
        <f t="shared" si="44"/>
        <v>0</v>
      </c>
      <c r="AG169" s="7"/>
      <c r="AH169" s="7"/>
      <c r="AI169" s="41">
        <f t="shared" si="45"/>
        <v>0</v>
      </c>
      <c r="AJ169" s="7"/>
      <c r="AK169" s="7"/>
      <c r="AL169" s="41">
        <f t="shared" si="46"/>
        <v>0</v>
      </c>
      <c r="AM169" s="7"/>
      <c r="AN169" s="7"/>
      <c r="AO169" s="41">
        <f t="shared" si="47"/>
        <v>0</v>
      </c>
      <c r="AP169" s="7">
        <v>16169000</v>
      </c>
      <c r="AQ169" s="7">
        <v>16169000</v>
      </c>
      <c r="AR169" s="41">
        <f t="shared" si="48"/>
        <v>0</v>
      </c>
      <c r="AS169" s="7">
        <v>16169000</v>
      </c>
      <c r="AT169" s="7">
        <v>16169000</v>
      </c>
      <c r="AU169" s="41">
        <f t="shared" si="49"/>
        <v>0</v>
      </c>
      <c r="AV169" s="7"/>
      <c r="AW169" s="7"/>
      <c r="AX169" s="41">
        <f t="shared" si="50"/>
        <v>0</v>
      </c>
      <c r="AY169" s="7">
        <v>37135000</v>
      </c>
      <c r="AZ169" s="7">
        <v>37135000</v>
      </c>
      <c r="BA169" s="41">
        <f t="shared" si="51"/>
        <v>0</v>
      </c>
      <c r="BB169" s="7">
        <v>37135000</v>
      </c>
      <c r="BC169" s="7">
        <v>37135000</v>
      </c>
      <c r="BD169" s="41">
        <f t="shared" si="52"/>
        <v>0</v>
      </c>
      <c r="BE169" s="7"/>
      <c r="BF169" s="7"/>
      <c r="BG169" s="41">
        <f t="shared" si="53"/>
        <v>0</v>
      </c>
      <c r="BH169" s="1"/>
    </row>
    <row r="170" spans="1:60" ht="18" customHeight="1" x14ac:dyDescent="0.25">
      <c r="A170" s="5"/>
      <c r="B170" s="5"/>
      <c r="C170" s="5"/>
      <c r="D170" s="5">
        <v>6599</v>
      </c>
      <c r="E170" s="6" t="s">
        <v>98</v>
      </c>
      <c r="F170" s="7">
        <v>1254291</v>
      </c>
      <c r="G170" s="7">
        <v>1254291</v>
      </c>
      <c r="H170" s="41">
        <f t="shared" si="36"/>
        <v>0</v>
      </c>
      <c r="I170" s="62">
        <v>0</v>
      </c>
      <c r="J170" s="62">
        <v>0</v>
      </c>
      <c r="K170" s="41">
        <f t="shared" si="37"/>
        <v>0</v>
      </c>
      <c r="L170" s="7">
        <v>1254291</v>
      </c>
      <c r="M170" s="7">
        <v>1254291</v>
      </c>
      <c r="N170" s="41">
        <f t="shared" si="38"/>
        <v>0</v>
      </c>
      <c r="O170" s="7"/>
      <c r="P170" s="7">
        <v>0</v>
      </c>
      <c r="Q170" s="41">
        <f t="shared" si="39"/>
        <v>0</v>
      </c>
      <c r="R170" s="62">
        <v>0</v>
      </c>
      <c r="S170" s="62">
        <v>0</v>
      </c>
      <c r="T170" s="41">
        <f t="shared" si="40"/>
        <v>0</v>
      </c>
      <c r="U170" s="7"/>
      <c r="V170" s="7"/>
      <c r="W170" s="41">
        <f t="shared" si="41"/>
        <v>0</v>
      </c>
      <c r="X170" s="7"/>
      <c r="Y170" s="7"/>
      <c r="Z170" s="41">
        <f t="shared" si="42"/>
        <v>0</v>
      </c>
      <c r="AA170" s="62"/>
      <c r="AB170" s="62"/>
      <c r="AC170" s="41">
        <f t="shared" si="43"/>
        <v>0</v>
      </c>
      <c r="AD170" s="7"/>
      <c r="AE170" s="7"/>
      <c r="AF170" s="41">
        <f t="shared" si="44"/>
        <v>0</v>
      </c>
      <c r="AG170" s="7"/>
      <c r="AH170" s="7"/>
      <c r="AI170" s="41">
        <f t="shared" si="45"/>
        <v>0</v>
      </c>
      <c r="AJ170" s="7"/>
      <c r="AK170" s="7"/>
      <c r="AL170" s="41">
        <f t="shared" si="46"/>
        <v>0</v>
      </c>
      <c r="AM170" s="7"/>
      <c r="AN170" s="7"/>
      <c r="AO170" s="41">
        <f t="shared" si="47"/>
        <v>0</v>
      </c>
      <c r="AP170" s="7">
        <v>1254291</v>
      </c>
      <c r="AQ170" s="7">
        <v>1254291</v>
      </c>
      <c r="AR170" s="41">
        <f t="shared" si="48"/>
        <v>0</v>
      </c>
      <c r="AS170" s="7">
        <v>1254291</v>
      </c>
      <c r="AT170" s="7">
        <v>1254291</v>
      </c>
      <c r="AU170" s="41">
        <f t="shared" si="49"/>
        <v>0</v>
      </c>
      <c r="AV170" s="7"/>
      <c r="AW170" s="7"/>
      <c r="AX170" s="41">
        <f t="shared" si="50"/>
        <v>0</v>
      </c>
      <c r="AY170" s="62">
        <v>0</v>
      </c>
      <c r="AZ170" s="62">
        <v>0</v>
      </c>
      <c r="BA170" s="41">
        <f t="shared" si="51"/>
        <v>0</v>
      </c>
      <c r="BB170" s="7"/>
      <c r="BC170" s="7"/>
      <c r="BD170" s="41">
        <f t="shared" si="52"/>
        <v>0</v>
      </c>
      <c r="BE170" s="7"/>
      <c r="BF170" s="7"/>
      <c r="BG170" s="41">
        <f t="shared" si="53"/>
        <v>0</v>
      </c>
      <c r="BH170" s="1"/>
    </row>
    <row r="171" spans="1:60" ht="18" customHeight="1" x14ac:dyDescent="0.25">
      <c r="A171" s="2"/>
      <c r="B171" s="2"/>
      <c r="C171" s="2">
        <v>6600</v>
      </c>
      <c r="D171" s="2"/>
      <c r="E171" s="4" t="s">
        <v>99</v>
      </c>
      <c r="F171" s="3">
        <v>78698073</v>
      </c>
      <c r="G171" s="3">
        <v>78698073</v>
      </c>
      <c r="H171" s="41">
        <f t="shared" si="36"/>
        <v>0</v>
      </c>
      <c r="I171" s="62">
        <v>0</v>
      </c>
      <c r="J171" s="62">
        <v>0</v>
      </c>
      <c r="K171" s="41">
        <f t="shared" si="37"/>
        <v>0</v>
      </c>
      <c r="L171" s="3">
        <v>78698073</v>
      </c>
      <c r="M171" s="3">
        <v>78698073</v>
      </c>
      <c r="N171" s="41">
        <f t="shared" si="38"/>
        <v>0</v>
      </c>
      <c r="O171" s="3"/>
      <c r="P171" s="3">
        <v>0</v>
      </c>
      <c r="Q171" s="41">
        <f t="shared" si="39"/>
        <v>0</v>
      </c>
      <c r="R171" s="62">
        <v>0</v>
      </c>
      <c r="S171" s="62">
        <v>0</v>
      </c>
      <c r="T171" s="41">
        <f t="shared" si="40"/>
        <v>0</v>
      </c>
      <c r="U171" s="3"/>
      <c r="V171" s="3"/>
      <c r="W171" s="41">
        <f t="shared" si="41"/>
        <v>0</v>
      </c>
      <c r="X171" s="3"/>
      <c r="Y171" s="3"/>
      <c r="Z171" s="41">
        <f t="shared" si="42"/>
        <v>0</v>
      </c>
      <c r="AA171" s="62"/>
      <c r="AB171" s="62"/>
      <c r="AC171" s="41">
        <f t="shared" si="43"/>
        <v>0</v>
      </c>
      <c r="AD171" s="7"/>
      <c r="AE171" s="7"/>
      <c r="AF171" s="41">
        <f t="shared" si="44"/>
        <v>0</v>
      </c>
      <c r="AG171" s="3"/>
      <c r="AH171" s="3"/>
      <c r="AI171" s="41">
        <f t="shared" si="45"/>
        <v>0</v>
      </c>
      <c r="AJ171" s="3"/>
      <c r="AK171" s="3"/>
      <c r="AL171" s="41">
        <f t="shared" si="46"/>
        <v>0</v>
      </c>
      <c r="AM171" s="3"/>
      <c r="AN171" s="3"/>
      <c r="AO171" s="41">
        <f t="shared" si="47"/>
        <v>0</v>
      </c>
      <c r="AP171" s="3">
        <v>26814500</v>
      </c>
      <c r="AQ171" s="3">
        <v>26814500</v>
      </c>
      <c r="AR171" s="41">
        <f t="shared" si="48"/>
        <v>0</v>
      </c>
      <c r="AS171" s="3">
        <v>26814500</v>
      </c>
      <c r="AT171" s="3">
        <v>26814500</v>
      </c>
      <c r="AU171" s="41">
        <f t="shared" si="49"/>
        <v>0</v>
      </c>
      <c r="AV171" s="3"/>
      <c r="AW171" s="3"/>
      <c r="AX171" s="41">
        <f t="shared" si="50"/>
        <v>0</v>
      </c>
      <c r="AY171" s="3">
        <v>51883573</v>
      </c>
      <c r="AZ171" s="3">
        <v>51883573</v>
      </c>
      <c r="BA171" s="41">
        <f t="shared" si="51"/>
        <v>0</v>
      </c>
      <c r="BB171" s="3">
        <v>51883573</v>
      </c>
      <c r="BC171" s="3">
        <v>51883573</v>
      </c>
      <c r="BD171" s="41">
        <f t="shared" si="52"/>
        <v>0</v>
      </c>
      <c r="BE171" s="3"/>
      <c r="BF171" s="3"/>
      <c r="BG171" s="41">
        <f t="shared" si="53"/>
        <v>0</v>
      </c>
      <c r="BH171" s="1"/>
    </row>
    <row r="172" spans="1:60" ht="24" x14ac:dyDescent="0.25">
      <c r="A172" s="5"/>
      <c r="B172" s="5"/>
      <c r="C172" s="5"/>
      <c r="D172" s="5">
        <v>6601</v>
      </c>
      <c r="E172" s="6" t="s">
        <v>158</v>
      </c>
      <c r="F172" s="7">
        <v>908919</v>
      </c>
      <c r="G172" s="7">
        <v>908919</v>
      </c>
      <c r="H172" s="41">
        <f t="shared" si="36"/>
        <v>0</v>
      </c>
      <c r="I172" s="62">
        <v>0</v>
      </c>
      <c r="J172" s="62">
        <v>0</v>
      </c>
      <c r="K172" s="41">
        <f t="shared" si="37"/>
        <v>0</v>
      </c>
      <c r="L172" s="7">
        <v>908919</v>
      </c>
      <c r="M172" s="7">
        <v>908919</v>
      </c>
      <c r="N172" s="41">
        <f t="shared" si="38"/>
        <v>0</v>
      </c>
      <c r="O172" s="7"/>
      <c r="P172" s="7">
        <v>0</v>
      </c>
      <c r="Q172" s="41">
        <f t="shared" si="39"/>
        <v>0</v>
      </c>
      <c r="R172" s="62">
        <v>0</v>
      </c>
      <c r="S172" s="62">
        <v>0</v>
      </c>
      <c r="T172" s="41">
        <f t="shared" si="40"/>
        <v>0</v>
      </c>
      <c r="U172" s="7"/>
      <c r="V172" s="7"/>
      <c r="W172" s="41">
        <f t="shared" si="41"/>
        <v>0</v>
      </c>
      <c r="X172" s="7"/>
      <c r="Y172" s="7"/>
      <c r="Z172" s="41">
        <f t="shared" si="42"/>
        <v>0</v>
      </c>
      <c r="AA172" s="62"/>
      <c r="AB172" s="62"/>
      <c r="AC172" s="41">
        <f t="shared" si="43"/>
        <v>0</v>
      </c>
      <c r="AD172" s="7"/>
      <c r="AE172" s="7"/>
      <c r="AF172" s="41">
        <f t="shared" si="44"/>
        <v>0</v>
      </c>
      <c r="AG172" s="7"/>
      <c r="AH172" s="7"/>
      <c r="AI172" s="41">
        <f t="shared" si="45"/>
        <v>0</v>
      </c>
      <c r="AJ172" s="7"/>
      <c r="AK172" s="7"/>
      <c r="AL172" s="41">
        <f t="shared" si="46"/>
        <v>0</v>
      </c>
      <c r="AM172" s="7"/>
      <c r="AN172" s="7"/>
      <c r="AO172" s="41">
        <f t="shared" si="47"/>
        <v>0</v>
      </c>
      <c r="AP172" s="67">
        <v>44000</v>
      </c>
      <c r="AQ172" s="67">
        <v>44000</v>
      </c>
      <c r="AR172" s="41">
        <f t="shared" si="48"/>
        <v>0</v>
      </c>
      <c r="AS172" s="67">
        <v>44000</v>
      </c>
      <c r="AT172" s="67">
        <v>44000</v>
      </c>
      <c r="AU172" s="41">
        <f t="shared" si="49"/>
        <v>0</v>
      </c>
      <c r="AV172" s="7"/>
      <c r="AW172" s="7"/>
      <c r="AX172" s="41">
        <f t="shared" si="50"/>
        <v>0</v>
      </c>
      <c r="AY172" s="7">
        <v>864919</v>
      </c>
      <c r="AZ172" s="7">
        <v>864919</v>
      </c>
      <c r="BA172" s="41">
        <f t="shared" si="51"/>
        <v>0</v>
      </c>
      <c r="BB172" s="7">
        <v>864919</v>
      </c>
      <c r="BC172" s="7">
        <v>864919</v>
      </c>
      <c r="BD172" s="41">
        <f t="shared" si="52"/>
        <v>0</v>
      </c>
      <c r="BE172" s="7"/>
      <c r="BF172" s="7"/>
      <c r="BG172" s="41">
        <f t="shared" si="53"/>
        <v>0</v>
      </c>
      <c r="BH172" s="1"/>
    </row>
    <row r="173" spans="1:60" ht="36" x14ac:dyDescent="0.25">
      <c r="A173" s="5"/>
      <c r="B173" s="5"/>
      <c r="C173" s="5"/>
      <c r="D173" s="5">
        <v>6605</v>
      </c>
      <c r="E173" s="6" t="s">
        <v>157</v>
      </c>
      <c r="F173" s="7">
        <v>10574900</v>
      </c>
      <c r="G173" s="7">
        <v>10574900</v>
      </c>
      <c r="H173" s="41">
        <f t="shared" si="36"/>
        <v>0</v>
      </c>
      <c r="I173" s="62">
        <v>0</v>
      </c>
      <c r="J173" s="62">
        <v>0</v>
      </c>
      <c r="K173" s="41">
        <f t="shared" si="37"/>
        <v>0</v>
      </c>
      <c r="L173" s="7">
        <v>10574900</v>
      </c>
      <c r="M173" s="7">
        <v>10574900</v>
      </c>
      <c r="N173" s="41">
        <f t="shared" si="38"/>
        <v>0</v>
      </c>
      <c r="O173" s="7"/>
      <c r="P173" s="7">
        <v>0</v>
      </c>
      <c r="Q173" s="41">
        <f t="shared" si="39"/>
        <v>0</v>
      </c>
      <c r="R173" s="62">
        <v>0</v>
      </c>
      <c r="S173" s="62">
        <v>0</v>
      </c>
      <c r="T173" s="41">
        <f t="shared" si="40"/>
        <v>0</v>
      </c>
      <c r="U173" s="7"/>
      <c r="V173" s="7"/>
      <c r="W173" s="41">
        <f t="shared" si="41"/>
        <v>0</v>
      </c>
      <c r="X173" s="7"/>
      <c r="Y173" s="7"/>
      <c r="Z173" s="41">
        <f t="shared" si="42"/>
        <v>0</v>
      </c>
      <c r="AA173" s="62"/>
      <c r="AB173" s="62"/>
      <c r="AC173" s="41">
        <f t="shared" si="43"/>
        <v>0</v>
      </c>
      <c r="AD173" s="7"/>
      <c r="AE173" s="7"/>
      <c r="AF173" s="41">
        <f t="shared" si="44"/>
        <v>0</v>
      </c>
      <c r="AG173" s="7"/>
      <c r="AH173" s="7"/>
      <c r="AI173" s="41">
        <f t="shared" si="45"/>
        <v>0</v>
      </c>
      <c r="AJ173" s="7"/>
      <c r="AK173" s="7"/>
      <c r="AL173" s="41">
        <f t="shared" si="46"/>
        <v>0</v>
      </c>
      <c r="AM173" s="7"/>
      <c r="AN173" s="7"/>
      <c r="AO173" s="41">
        <f t="shared" si="47"/>
        <v>0</v>
      </c>
      <c r="AP173" s="67">
        <v>1770500</v>
      </c>
      <c r="AQ173" s="67">
        <v>1770500</v>
      </c>
      <c r="AR173" s="41">
        <f t="shared" si="48"/>
        <v>0</v>
      </c>
      <c r="AS173" s="67">
        <v>1770500</v>
      </c>
      <c r="AT173" s="67">
        <v>1770500</v>
      </c>
      <c r="AU173" s="41">
        <f t="shared" si="49"/>
        <v>0</v>
      </c>
      <c r="AV173" s="7"/>
      <c r="AW173" s="7"/>
      <c r="AX173" s="41">
        <f t="shared" si="50"/>
        <v>0</v>
      </c>
      <c r="AY173" s="7">
        <v>8804400</v>
      </c>
      <c r="AZ173" s="7">
        <v>8804400</v>
      </c>
      <c r="BA173" s="41">
        <f t="shared" si="51"/>
        <v>0</v>
      </c>
      <c r="BB173" s="7">
        <v>8804400</v>
      </c>
      <c r="BC173" s="7">
        <v>8804400</v>
      </c>
      <c r="BD173" s="41">
        <f t="shared" si="52"/>
        <v>0</v>
      </c>
      <c r="BE173" s="7"/>
      <c r="BF173" s="7"/>
      <c r="BG173" s="41">
        <f t="shared" si="53"/>
        <v>0</v>
      </c>
      <c r="BH173" s="1"/>
    </row>
    <row r="174" spans="1:60" s="133" customFormat="1" ht="24" x14ac:dyDescent="0.25">
      <c r="A174" s="130"/>
      <c r="B174" s="130"/>
      <c r="C174" s="130"/>
      <c r="D174" s="130">
        <v>6608</v>
      </c>
      <c r="E174" s="131" t="s">
        <v>156</v>
      </c>
      <c r="F174" s="125">
        <v>394210</v>
      </c>
      <c r="G174" s="125">
        <v>394210</v>
      </c>
      <c r="H174" s="41">
        <f t="shared" si="36"/>
        <v>0</v>
      </c>
      <c r="I174" s="62">
        <v>0</v>
      </c>
      <c r="J174" s="62">
        <v>0</v>
      </c>
      <c r="K174" s="41">
        <f t="shared" si="37"/>
        <v>0</v>
      </c>
      <c r="L174" s="125">
        <v>394210</v>
      </c>
      <c r="M174" s="125">
        <v>394210</v>
      </c>
      <c r="N174" s="41">
        <f t="shared" si="38"/>
        <v>0</v>
      </c>
      <c r="O174" s="125"/>
      <c r="P174" s="125">
        <v>0</v>
      </c>
      <c r="Q174" s="41">
        <f t="shared" si="39"/>
        <v>0</v>
      </c>
      <c r="R174" s="62">
        <v>0</v>
      </c>
      <c r="S174" s="62">
        <v>0</v>
      </c>
      <c r="T174" s="41">
        <f t="shared" si="40"/>
        <v>0</v>
      </c>
      <c r="U174" s="125"/>
      <c r="V174" s="125"/>
      <c r="W174" s="41">
        <f t="shared" si="41"/>
        <v>0</v>
      </c>
      <c r="X174" s="125"/>
      <c r="Y174" s="125"/>
      <c r="Z174" s="41">
        <f t="shared" si="42"/>
        <v>0</v>
      </c>
      <c r="AA174" s="62"/>
      <c r="AB174" s="62"/>
      <c r="AC174" s="41">
        <f t="shared" si="43"/>
        <v>0</v>
      </c>
      <c r="AD174" s="125"/>
      <c r="AE174" s="125"/>
      <c r="AF174" s="41">
        <f t="shared" si="44"/>
        <v>0</v>
      </c>
      <c r="AG174" s="125"/>
      <c r="AH174" s="125"/>
      <c r="AI174" s="41">
        <f t="shared" si="45"/>
        <v>0</v>
      </c>
      <c r="AJ174" s="125"/>
      <c r="AK174" s="125"/>
      <c r="AL174" s="41">
        <f t="shared" si="46"/>
        <v>0</v>
      </c>
      <c r="AM174" s="125"/>
      <c r="AN174" s="125"/>
      <c r="AO174" s="41">
        <f t="shared" si="47"/>
        <v>0</v>
      </c>
      <c r="AP174" s="125">
        <v>0</v>
      </c>
      <c r="AQ174" s="125">
        <v>0</v>
      </c>
      <c r="AR174" s="41">
        <f t="shared" si="48"/>
        <v>0</v>
      </c>
      <c r="AS174" s="125"/>
      <c r="AT174" s="125"/>
      <c r="AU174" s="41">
        <f t="shared" si="49"/>
        <v>0</v>
      </c>
      <c r="AV174" s="125"/>
      <c r="AW174" s="125"/>
      <c r="AX174" s="41">
        <f t="shared" si="50"/>
        <v>0</v>
      </c>
      <c r="AY174" s="125">
        <v>394210</v>
      </c>
      <c r="AZ174" s="125">
        <v>394210</v>
      </c>
      <c r="BA174" s="41">
        <f t="shared" si="51"/>
        <v>0</v>
      </c>
      <c r="BB174" s="125">
        <v>394210</v>
      </c>
      <c r="BC174" s="125">
        <v>394210</v>
      </c>
      <c r="BD174" s="41">
        <f t="shared" si="52"/>
        <v>0</v>
      </c>
      <c r="BE174" s="125"/>
      <c r="BF174" s="125"/>
      <c r="BG174" s="41">
        <f t="shared" si="53"/>
        <v>0</v>
      </c>
      <c r="BH174" s="132"/>
    </row>
    <row r="175" spans="1:60" ht="18" customHeight="1" x14ac:dyDescent="0.25">
      <c r="A175" s="5"/>
      <c r="B175" s="5"/>
      <c r="C175" s="5"/>
      <c r="D175" s="5">
        <v>6618</v>
      </c>
      <c r="E175" s="6" t="s">
        <v>101</v>
      </c>
      <c r="F175" s="7">
        <v>66820044</v>
      </c>
      <c r="G175" s="7">
        <v>66820044</v>
      </c>
      <c r="H175" s="41">
        <f t="shared" si="36"/>
        <v>0</v>
      </c>
      <c r="I175" s="62">
        <v>0</v>
      </c>
      <c r="J175" s="62">
        <v>0</v>
      </c>
      <c r="K175" s="41">
        <f t="shared" si="37"/>
        <v>0</v>
      </c>
      <c r="L175" s="7">
        <v>66820044</v>
      </c>
      <c r="M175" s="7">
        <v>66820044</v>
      </c>
      <c r="N175" s="41">
        <f t="shared" si="38"/>
        <v>0</v>
      </c>
      <c r="O175" s="7"/>
      <c r="P175" s="7">
        <v>0</v>
      </c>
      <c r="Q175" s="41">
        <f t="shared" si="39"/>
        <v>0</v>
      </c>
      <c r="R175" s="62">
        <v>0</v>
      </c>
      <c r="S175" s="62">
        <v>0</v>
      </c>
      <c r="T175" s="41">
        <f t="shared" si="40"/>
        <v>0</v>
      </c>
      <c r="U175" s="7"/>
      <c r="V175" s="7"/>
      <c r="W175" s="41">
        <f t="shared" si="41"/>
        <v>0</v>
      </c>
      <c r="X175" s="7"/>
      <c r="Y175" s="7"/>
      <c r="Z175" s="41">
        <f t="shared" si="42"/>
        <v>0</v>
      </c>
      <c r="AA175" s="62"/>
      <c r="AB175" s="62"/>
      <c r="AC175" s="41">
        <f t="shared" si="43"/>
        <v>0</v>
      </c>
      <c r="AD175" s="7"/>
      <c r="AE175" s="7"/>
      <c r="AF175" s="41">
        <f t="shared" si="44"/>
        <v>0</v>
      </c>
      <c r="AG175" s="7"/>
      <c r="AH175" s="7"/>
      <c r="AI175" s="41">
        <f t="shared" si="45"/>
        <v>0</v>
      </c>
      <c r="AJ175" s="7"/>
      <c r="AK175" s="7"/>
      <c r="AL175" s="41">
        <f t="shared" si="46"/>
        <v>0</v>
      </c>
      <c r="AM175" s="7"/>
      <c r="AN175" s="7"/>
      <c r="AO175" s="41">
        <f t="shared" si="47"/>
        <v>0</v>
      </c>
      <c r="AP175" s="7">
        <v>25000000</v>
      </c>
      <c r="AQ175" s="7">
        <v>25000000</v>
      </c>
      <c r="AR175" s="41">
        <f t="shared" si="48"/>
        <v>0</v>
      </c>
      <c r="AS175" s="7">
        <v>25000000</v>
      </c>
      <c r="AT175" s="7">
        <v>25000000</v>
      </c>
      <c r="AU175" s="41">
        <f t="shared" si="49"/>
        <v>0</v>
      </c>
      <c r="AV175" s="7"/>
      <c r="AW175" s="7"/>
      <c r="AX175" s="41">
        <f t="shared" si="50"/>
        <v>0</v>
      </c>
      <c r="AY175" s="7">
        <v>41820044</v>
      </c>
      <c r="AZ175" s="7">
        <v>41820044</v>
      </c>
      <c r="BA175" s="41">
        <f t="shared" si="51"/>
        <v>0</v>
      </c>
      <c r="BB175" s="7">
        <v>41820044</v>
      </c>
      <c r="BC175" s="7">
        <v>41820044</v>
      </c>
      <c r="BD175" s="41">
        <f t="shared" si="52"/>
        <v>0</v>
      </c>
      <c r="BE175" s="7"/>
      <c r="BF175" s="7"/>
      <c r="BG175" s="41">
        <f t="shared" si="53"/>
        <v>0</v>
      </c>
      <c r="BH175" s="1"/>
    </row>
    <row r="176" spans="1:60" s="26" customFormat="1" ht="18" customHeight="1" x14ac:dyDescent="0.25">
      <c r="A176" s="2"/>
      <c r="B176" s="2"/>
      <c r="C176" s="2">
        <v>6700</v>
      </c>
      <c r="D176" s="2"/>
      <c r="E176" s="4" t="s">
        <v>102</v>
      </c>
      <c r="F176" s="3">
        <v>63003000</v>
      </c>
      <c r="G176" s="3">
        <v>63003000</v>
      </c>
      <c r="H176" s="41">
        <f t="shared" si="36"/>
        <v>0</v>
      </c>
      <c r="I176" s="62">
        <v>0</v>
      </c>
      <c r="J176" s="62">
        <v>0</v>
      </c>
      <c r="K176" s="41">
        <f t="shared" si="37"/>
        <v>0</v>
      </c>
      <c r="L176" s="3">
        <v>63003000</v>
      </c>
      <c r="M176" s="3">
        <v>63003000</v>
      </c>
      <c r="N176" s="41">
        <f t="shared" si="38"/>
        <v>0</v>
      </c>
      <c r="O176" s="3"/>
      <c r="P176" s="3">
        <v>0</v>
      </c>
      <c r="Q176" s="41">
        <f t="shared" si="39"/>
        <v>0</v>
      </c>
      <c r="R176" s="62">
        <v>0</v>
      </c>
      <c r="S176" s="62">
        <v>0</v>
      </c>
      <c r="T176" s="41">
        <f t="shared" si="40"/>
        <v>0</v>
      </c>
      <c r="U176" s="3"/>
      <c r="V176" s="3"/>
      <c r="W176" s="41">
        <f t="shared" si="41"/>
        <v>0</v>
      </c>
      <c r="X176" s="3"/>
      <c r="Y176" s="3"/>
      <c r="Z176" s="41">
        <f t="shared" si="42"/>
        <v>0</v>
      </c>
      <c r="AA176" s="62"/>
      <c r="AB176" s="62"/>
      <c r="AC176" s="41">
        <f t="shared" si="43"/>
        <v>0</v>
      </c>
      <c r="AD176" s="7"/>
      <c r="AE176" s="7"/>
      <c r="AF176" s="41">
        <f t="shared" si="44"/>
        <v>0</v>
      </c>
      <c r="AG176" s="3"/>
      <c r="AH176" s="3"/>
      <c r="AI176" s="41">
        <f t="shared" si="45"/>
        <v>0</v>
      </c>
      <c r="AJ176" s="3"/>
      <c r="AK176" s="3"/>
      <c r="AL176" s="41">
        <f t="shared" si="46"/>
        <v>0</v>
      </c>
      <c r="AM176" s="3"/>
      <c r="AN176" s="3"/>
      <c r="AO176" s="41">
        <f t="shared" si="47"/>
        <v>0</v>
      </c>
      <c r="AP176" s="3">
        <v>38356000</v>
      </c>
      <c r="AQ176" s="3">
        <v>38356000</v>
      </c>
      <c r="AR176" s="41">
        <f t="shared" si="48"/>
        <v>0</v>
      </c>
      <c r="AS176" s="3">
        <v>38356000</v>
      </c>
      <c r="AT176" s="3">
        <v>38356000</v>
      </c>
      <c r="AU176" s="41">
        <f t="shared" si="49"/>
        <v>0</v>
      </c>
      <c r="AV176" s="3"/>
      <c r="AW176" s="3"/>
      <c r="AX176" s="41">
        <f t="shared" si="50"/>
        <v>0</v>
      </c>
      <c r="AY176" s="3">
        <v>24647000</v>
      </c>
      <c r="AZ176" s="3">
        <v>24647000</v>
      </c>
      <c r="BA176" s="41">
        <f t="shared" si="51"/>
        <v>0</v>
      </c>
      <c r="BB176" s="3">
        <v>24647000</v>
      </c>
      <c r="BC176" s="3">
        <v>24647000</v>
      </c>
      <c r="BD176" s="41">
        <f t="shared" si="52"/>
        <v>0</v>
      </c>
      <c r="BE176" s="3"/>
      <c r="BF176" s="3"/>
      <c r="BG176" s="41">
        <f t="shared" si="53"/>
        <v>0</v>
      </c>
      <c r="BH176" s="28"/>
    </row>
    <row r="177" spans="1:60" ht="18" customHeight="1" x14ac:dyDescent="0.25">
      <c r="A177" s="5"/>
      <c r="B177" s="5"/>
      <c r="C177" s="5"/>
      <c r="D177" s="5">
        <v>6701</v>
      </c>
      <c r="E177" s="6" t="s">
        <v>103</v>
      </c>
      <c r="F177" s="7">
        <v>6653000</v>
      </c>
      <c r="G177" s="7">
        <v>6653000</v>
      </c>
      <c r="H177" s="41">
        <f t="shared" si="36"/>
        <v>0</v>
      </c>
      <c r="I177" s="67">
        <v>0</v>
      </c>
      <c r="J177" s="67">
        <v>0</v>
      </c>
      <c r="K177" s="41">
        <f t="shared" si="37"/>
        <v>0</v>
      </c>
      <c r="L177" s="7">
        <v>6653000</v>
      </c>
      <c r="M177" s="7">
        <v>6653000</v>
      </c>
      <c r="N177" s="41">
        <f t="shared" si="38"/>
        <v>0</v>
      </c>
      <c r="O177" s="7"/>
      <c r="P177" s="7">
        <v>0</v>
      </c>
      <c r="Q177" s="41">
        <f t="shared" si="39"/>
        <v>0</v>
      </c>
      <c r="R177" s="67">
        <v>0</v>
      </c>
      <c r="S177" s="67">
        <v>0</v>
      </c>
      <c r="T177" s="41">
        <f t="shared" si="40"/>
        <v>0</v>
      </c>
      <c r="U177" s="7"/>
      <c r="V177" s="7"/>
      <c r="W177" s="41">
        <f t="shared" si="41"/>
        <v>0</v>
      </c>
      <c r="X177" s="7"/>
      <c r="Y177" s="7"/>
      <c r="Z177" s="41">
        <f t="shared" si="42"/>
        <v>0</v>
      </c>
      <c r="AA177" s="67"/>
      <c r="AB177" s="67"/>
      <c r="AC177" s="41">
        <f t="shared" si="43"/>
        <v>0</v>
      </c>
      <c r="AD177" s="7"/>
      <c r="AE177" s="7"/>
      <c r="AF177" s="41">
        <f t="shared" si="44"/>
        <v>0</v>
      </c>
      <c r="AG177" s="7"/>
      <c r="AH177" s="7"/>
      <c r="AI177" s="41">
        <f t="shared" si="45"/>
        <v>0</v>
      </c>
      <c r="AJ177" s="7"/>
      <c r="AK177" s="7"/>
      <c r="AL177" s="41">
        <f t="shared" si="46"/>
        <v>0</v>
      </c>
      <c r="AM177" s="7"/>
      <c r="AN177" s="7"/>
      <c r="AO177" s="41">
        <f t="shared" si="47"/>
        <v>0</v>
      </c>
      <c r="AP177" s="7">
        <v>2356000</v>
      </c>
      <c r="AQ177" s="7">
        <v>2356000</v>
      </c>
      <c r="AR177" s="41">
        <f t="shared" si="48"/>
        <v>0</v>
      </c>
      <c r="AS177" s="7">
        <v>2356000</v>
      </c>
      <c r="AT177" s="7">
        <v>2356000</v>
      </c>
      <c r="AU177" s="41">
        <f t="shared" si="49"/>
        <v>0</v>
      </c>
      <c r="AV177" s="7"/>
      <c r="AW177" s="7"/>
      <c r="AX177" s="41">
        <f t="shared" si="50"/>
        <v>0</v>
      </c>
      <c r="AY177" s="7">
        <v>4297000</v>
      </c>
      <c r="AZ177" s="7">
        <v>4297000</v>
      </c>
      <c r="BA177" s="41">
        <f t="shared" si="51"/>
        <v>0</v>
      </c>
      <c r="BB177" s="7">
        <v>4297000</v>
      </c>
      <c r="BC177" s="7">
        <v>4297000</v>
      </c>
      <c r="BD177" s="41">
        <f t="shared" si="52"/>
        <v>0</v>
      </c>
      <c r="BE177" s="7"/>
      <c r="BF177" s="7"/>
      <c r="BG177" s="41">
        <f t="shared" si="53"/>
        <v>0</v>
      </c>
      <c r="BH177" s="1"/>
    </row>
    <row r="178" spans="1:60" ht="18" customHeight="1" x14ac:dyDescent="0.25">
      <c r="A178" s="5"/>
      <c r="B178" s="5"/>
      <c r="C178" s="5"/>
      <c r="D178" s="5">
        <v>6702</v>
      </c>
      <c r="E178" s="6" t="s">
        <v>104</v>
      </c>
      <c r="F178" s="7">
        <v>800000</v>
      </c>
      <c r="G178" s="7">
        <v>800000</v>
      </c>
      <c r="H178" s="41">
        <f t="shared" si="36"/>
        <v>0</v>
      </c>
      <c r="I178" s="67">
        <v>0</v>
      </c>
      <c r="J178" s="67">
        <v>0</v>
      </c>
      <c r="K178" s="41">
        <f t="shared" si="37"/>
        <v>0</v>
      </c>
      <c r="L178" s="7">
        <v>800000</v>
      </c>
      <c r="M178" s="7">
        <v>800000</v>
      </c>
      <c r="N178" s="41">
        <f t="shared" si="38"/>
        <v>0</v>
      </c>
      <c r="O178" s="7"/>
      <c r="P178" s="7">
        <v>0</v>
      </c>
      <c r="Q178" s="41">
        <f t="shared" si="39"/>
        <v>0</v>
      </c>
      <c r="R178" s="67">
        <v>0</v>
      </c>
      <c r="S178" s="67">
        <v>0</v>
      </c>
      <c r="T178" s="41">
        <f t="shared" si="40"/>
        <v>0</v>
      </c>
      <c r="U178" s="7"/>
      <c r="V178" s="7"/>
      <c r="W178" s="41">
        <f t="shared" si="41"/>
        <v>0</v>
      </c>
      <c r="X178" s="7"/>
      <c r="Y178" s="7"/>
      <c r="Z178" s="41">
        <f t="shared" si="42"/>
        <v>0</v>
      </c>
      <c r="AA178" s="67"/>
      <c r="AB178" s="67"/>
      <c r="AC178" s="41">
        <f t="shared" si="43"/>
        <v>0</v>
      </c>
      <c r="AD178" s="7"/>
      <c r="AE178" s="7"/>
      <c r="AF178" s="41">
        <f t="shared" si="44"/>
        <v>0</v>
      </c>
      <c r="AG178" s="7"/>
      <c r="AH178" s="7"/>
      <c r="AI178" s="41">
        <f t="shared" si="45"/>
        <v>0</v>
      </c>
      <c r="AJ178" s="7"/>
      <c r="AK178" s="7"/>
      <c r="AL178" s="41">
        <f t="shared" si="46"/>
        <v>0</v>
      </c>
      <c r="AM178" s="7"/>
      <c r="AN178" s="7"/>
      <c r="AO178" s="41">
        <f t="shared" si="47"/>
        <v>0</v>
      </c>
      <c r="AP178" s="7">
        <v>400000</v>
      </c>
      <c r="AQ178" s="7">
        <v>400000</v>
      </c>
      <c r="AR178" s="41">
        <f t="shared" si="48"/>
        <v>0</v>
      </c>
      <c r="AS178" s="7">
        <v>400000</v>
      </c>
      <c r="AT178" s="7">
        <v>400000</v>
      </c>
      <c r="AU178" s="41">
        <f t="shared" si="49"/>
        <v>0</v>
      </c>
      <c r="AV178" s="7"/>
      <c r="AW178" s="7"/>
      <c r="AX178" s="41">
        <f t="shared" si="50"/>
        <v>0</v>
      </c>
      <c r="AY178" s="7">
        <v>400000</v>
      </c>
      <c r="AZ178" s="7">
        <v>400000</v>
      </c>
      <c r="BA178" s="41">
        <f t="shared" si="51"/>
        <v>0</v>
      </c>
      <c r="BB178" s="7">
        <v>400000</v>
      </c>
      <c r="BC178" s="7">
        <v>400000</v>
      </c>
      <c r="BD178" s="41">
        <f t="shared" si="52"/>
        <v>0</v>
      </c>
      <c r="BE178" s="7"/>
      <c r="BF178" s="7"/>
      <c r="BG178" s="41">
        <f t="shared" si="53"/>
        <v>0</v>
      </c>
      <c r="BH178" s="1"/>
    </row>
    <row r="179" spans="1:60" s="133" customFormat="1" ht="18" customHeight="1" x14ac:dyDescent="0.25">
      <c r="A179" s="130"/>
      <c r="B179" s="130"/>
      <c r="C179" s="130"/>
      <c r="D179" s="130">
        <v>6703</v>
      </c>
      <c r="E179" s="131" t="s">
        <v>105</v>
      </c>
      <c r="F179" s="125">
        <v>900000</v>
      </c>
      <c r="G179" s="125">
        <v>900000</v>
      </c>
      <c r="H179" s="41">
        <f t="shared" si="36"/>
        <v>0</v>
      </c>
      <c r="I179" s="67">
        <v>0</v>
      </c>
      <c r="J179" s="67">
        <v>0</v>
      </c>
      <c r="K179" s="41">
        <f t="shared" si="37"/>
        <v>0</v>
      </c>
      <c r="L179" s="125">
        <v>900000</v>
      </c>
      <c r="M179" s="125">
        <v>900000</v>
      </c>
      <c r="N179" s="41">
        <f t="shared" si="38"/>
        <v>0</v>
      </c>
      <c r="O179" s="125"/>
      <c r="P179" s="125">
        <v>0</v>
      </c>
      <c r="Q179" s="41">
        <f t="shared" si="39"/>
        <v>0</v>
      </c>
      <c r="R179" s="67">
        <v>0</v>
      </c>
      <c r="S179" s="67">
        <v>0</v>
      </c>
      <c r="T179" s="41">
        <f t="shared" si="40"/>
        <v>0</v>
      </c>
      <c r="U179" s="125"/>
      <c r="V179" s="125"/>
      <c r="W179" s="41">
        <f t="shared" si="41"/>
        <v>0</v>
      </c>
      <c r="X179" s="125"/>
      <c r="Y179" s="125"/>
      <c r="Z179" s="41">
        <f t="shared" si="42"/>
        <v>0</v>
      </c>
      <c r="AA179" s="67"/>
      <c r="AB179" s="67"/>
      <c r="AC179" s="41">
        <f t="shared" si="43"/>
        <v>0</v>
      </c>
      <c r="AD179" s="125"/>
      <c r="AE179" s="125"/>
      <c r="AF179" s="41">
        <f t="shared" si="44"/>
        <v>0</v>
      </c>
      <c r="AG179" s="125"/>
      <c r="AH179" s="125"/>
      <c r="AI179" s="41">
        <f t="shared" si="45"/>
        <v>0</v>
      </c>
      <c r="AJ179" s="125"/>
      <c r="AK179" s="125"/>
      <c r="AL179" s="41">
        <f t="shared" si="46"/>
        <v>0</v>
      </c>
      <c r="AM179" s="125"/>
      <c r="AN179" s="125"/>
      <c r="AO179" s="41">
        <f t="shared" si="47"/>
        <v>0</v>
      </c>
      <c r="AP179" s="125">
        <v>0</v>
      </c>
      <c r="AQ179" s="125">
        <v>0</v>
      </c>
      <c r="AR179" s="41">
        <f t="shared" si="48"/>
        <v>0</v>
      </c>
      <c r="AS179" s="125"/>
      <c r="AT179" s="125"/>
      <c r="AU179" s="41">
        <f t="shared" si="49"/>
        <v>0</v>
      </c>
      <c r="AV179" s="125"/>
      <c r="AW179" s="125"/>
      <c r="AX179" s="41">
        <f t="shared" si="50"/>
        <v>0</v>
      </c>
      <c r="AY179" s="125">
        <v>900000</v>
      </c>
      <c r="AZ179" s="125">
        <v>900000</v>
      </c>
      <c r="BA179" s="41">
        <f t="shared" si="51"/>
        <v>0</v>
      </c>
      <c r="BB179" s="125">
        <v>900000</v>
      </c>
      <c r="BC179" s="125">
        <v>900000</v>
      </c>
      <c r="BD179" s="41">
        <f t="shared" si="52"/>
        <v>0</v>
      </c>
      <c r="BE179" s="125"/>
      <c r="BF179" s="125"/>
      <c r="BG179" s="41">
        <f t="shared" si="53"/>
        <v>0</v>
      </c>
      <c r="BH179" s="132"/>
    </row>
    <row r="180" spans="1:60" ht="18" customHeight="1" x14ac:dyDescent="0.25">
      <c r="A180" s="5"/>
      <c r="B180" s="5"/>
      <c r="C180" s="5"/>
      <c r="D180" s="5">
        <v>6704</v>
      </c>
      <c r="E180" s="6" t="s">
        <v>162</v>
      </c>
      <c r="F180" s="7">
        <v>54650000</v>
      </c>
      <c r="G180" s="7">
        <v>54650000</v>
      </c>
      <c r="H180" s="41">
        <f t="shared" si="36"/>
        <v>0</v>
      </c>
      <c r="I180" s="67">
        <v>0</v>
      </c>
      <c r="J180" s="67">
        <v>0</v>
      </c>
      <c r="K180" s="41">
        <f t="shared" si="37"/>
        <v>0</v>
      </c>
      <c r="L180" s="7">
        <v>54650000</v>
      </c>
      <c r="M180" s="7">
        <v>54650000</v>
      </c>
      <c r="N180" s="41">
        <f t="shared" si="38"/>
        <v>0</v>
      </c>
      <c r="O180" s="7"/>
      <c r="P180" s="7">
        <v>0</v>
      </c>
      <c r="Q180" s="41">
        <f t="shared" si="39"/>
        <v>0</v>
      </c>
      <c r="R180" s="67">
        <v>0</v>
      </c>
      <c r="S180" s="67">
        <v>0</v>
      </c>
      <c r="T180" s="41">
        <f t="shared" si="40"/>
        <v>0</v>
      </c>
      <c r="U180" s="7"/>
      <c r="V180" s="7"/>
      <c r="W180" s="41">
        <f t="shared" si="41"/>
        <v>0</v>
      </c>
      <c r="X180" s="7"/>
      <c r="Y180" s="7"/>
      <c r="Z180" s="41">
        <f t="shared" si="42"/>
        <v>0</v>
      </c>
      <c r="AA180" s="67"/>
      <c r="AB180" s="67"/>
      <c r="AC180" s="41">
        <f t="shared" si="43"/>
        <v>0</v>
      </c>
      <c r="AD180" s="7"/>
      <c r="AE180" s="7"/>
      <c r="AF180" s="41">
        <f t="shared" si="44"/>
        <v>0</v>
      </c>
      <c r="AG180" s="7"/>
      <c r="AH180" s="7"/>
      <c r="AI180" s="41">
        <f t="shared" si="45"/>
        <v>0</v>
      </c>
      <c r="AJ180" s="7"/>
      <c r="AK180" s="7"/>
      <c r="AL180" s="41">
        <f t="shared" si="46"/>
        <v>0</v>
      </c>
      <c r="AM180" s="7"/>
      <c r="AN180" s="7"/>
      <c r="AO180" s="41">
        <f t="shared" si="47"/>
        <v>0</v>
      </c>
      <c r="AP180" s="7">
        <v>35600000</v>
      </c>
      <c r="AQ180" s="7">
        <v>35600000</v>
      </c>
      <c r="AR180" s="41">
        <f t="shared" si="48"/>
        <v>0</v>
      </c>
      <c r="AS180" s="7">
        <v>35600000</v>
      </c>
      <c r="AT180" s="7">
        <v>35600000</v>
      </c>
      <c r="AU180" s="41">
        <f t="shared" si="49"/>
        <v>0</v>
      </c>
      <c r="AV180" s="7"/>
      <c r="AW180" s="7"/>
      <c r="AX180" s="41">
        <f t="shared" si="50"/>
        <v>0</v>
      </c>
      <c r="AY180" s="7">
        <v>19050000</v>
      </c>
      <c r="AZ180" s="7">
        <v>19050000</v>
      </c>
      <c r="BA180" s="41">
        <f t="shared" si="51"/>
        <v>0</v>
      </c>
      <c r="BB180" s="7">
        <v>19050000</v>
      </c>
      <c r="BC180" s="7">
        <v>19050000</v>
      </c>
      <c r="BD180" s="41">
        <f t="shared" si="52"/>
        <v>0</v>
      </c>
      <c r="BE180" s="7"/>
      <c r="BF180" s="7"/>
      <c r="BG180" s="41">
        <f t="shared" si="53"/>
        <v>0</v>
      </c>
      <c r="BH180" s="1"/>
    </row>
    <row r="181" spans="1:60" s="26" customFormat="1" ht="18" customHeight="1" x14ac:dyDescent="0.25">
      <c r="A181" s="2"/>
      <c r="B181" s="2"/>
      <c r="C181" s="2">
        <v>6750</v>
      </c>
      <c r="D181" s="2"/>
      <c r="E181" s="4" t="s">
        <v>106</v>
      </c>
      <c r="F181" s="3">
        <v>300000</v>
      </c>
      <c r="G181" s="3">
        <v>300000</v>
      </c>
      <c r="H181" s="41">
        <f t="shared" si="36"/>
        <v>0</v>
      </c>
      <c r="I181" s="62">
        <v>0</v>
      </c>
      <c r="J181" s="62">
        <v>0</v>
      </c>
      <c r="K181" s="41">
        <f t="shared" si="37"/>
        <v>0</v>
      </c>
      <c r="L181" s="3">
        <v>300000</v>
      </c>
      <c r="M181" s="3">
        <v>300000</v>
      </c>
      <c r="N181" s="41">
        <f t="shared" si="38"/>
        <v>0</v>
      </c>
      <c r="O181" s="3"/>
      <c r="P181" s="3">
        <v>0</v>
      </c>
      <c r="Q181" s="41">
        <f t="shared" si="39"/>
        <v>0</v>
      </c>
      <c r="R181" s="62">
        <v>0</v>
      </c>
      <c r="S181" s="62">
        <v>0</v>
      </c>
      <c r="T181" s="41">
        <f t="shared" si="40"/>
        <v>0</v>
      </c>
      <c r="U181" s="3"/>
      <c r="V181" s="3"/>
      <c r="W181" s="41">
        <f t="shared" si="41"/>
        <v>0</v>
      </c>
      <c r="X181" s="3"/>
      <c r="Y181" s="3"/>
      <c r="Z181" s="41">
        <f t="shared" si="42"/>
        <v>0</v>
      </c>
      <c r="AA181" s="62"/>
      <c r="AB181" s="62"/>
      <c r="AC181" s="41">
        <f t="shared" si="43"/>
        <v>0</v>
      </c>
      <c r="AD181" s="3"/>
      <c r="AE181" s="3"/>
      <c r="AF181" s="41">
        <f t="shared" si="44"/>
        <v>0</v>
      </c>
      <c r="AG181" s="3"/>
      <c r="AH181" s="3"/>
      <c r="AI181" s="41">
        <f t="shared" si="45"/>
        <v>0</v>
      </c>
      <c r="AJ181" s="3"/>
      <c r="AK181" s="3"/>
      <c r="AL181" s="41">
        <f t="shared" si="46"/>
        <v>0</v>
      </c>
      <c r="AM181" s="3"/>
      <c r="AN181" s="3"/>
      <c r="AO181" s="41">
        <f t="shared" si="47"/>
        <v>0</v>
      </c>
      <c r="AP181" s="3">
        <v>300000</v>
      </c>
      <c r="AQ181" s="3">
        <v>300000</v>
      </c>
      <c r="AR181" s="41">
        <f t="shared" si="48"/>
        <v>0</v>
      </c>
      <c r="AS181" s="3">
        <v>300000</v>
      </c>
      <c r="AT181" s="3">
        <v>300000</v>
      </c>
      <c r="AU181" s="41">
        <f t="shared" si="49"/>
        <v>0</v>
      </c>
      <c r="AV181" s="3"/>
      <c r="AW181" s="3"/>
      <c r="AX181" s="41">
        <f t="shared" si="50"/>
        <v>0</v>
      </c>
      <c r="AY181" s="3">
        <v>0</v>
      </c>
      <c r="AZ181" s="3">
        <v>0</v>
      </c>
      <c r="BA181" s="41">
        <f t="shared" si="51"/>
        <v>0</v>
      </c>
      <c r="BB181" s="3"/>
      <c r="BC181" s="3"/>
      <c r="BD181" s="41">
        <f t="shared" si="52"/>
        <v>0</v>
      </c>
      <c r="BE181" s="3"/>
      <c r="BF181" s="3"/>
      <c r="BG181" s="41">
        <f t="shared" si="53"/>
        <v>0</v>
      </c>
      <c r="BH181" s="28"/>
    </row>
    <row r="182" spans="1:60" ht="18" customHeight="1" x14ac:dyDescent="0.25">
      <c r="A182" s="5"/>
      <c r="B182" s="5"/>
      <c r="C182" s="5"/>
      <c r="D182" s="5">
        <v>6799</v>
      </c>
      <c r="E182" s="6" t="s">
        <v>255</v>
      </c>
      <c r="F182" s="7">
        <v>300000</v>
      </c>
      <c r="G182" s="7">
        <v>300000</v>
      </c>
      <c r="H182" s="41">
        <f t="shared" si="36"/>
        <v>0</v>
      </c>
      <c r="I182" s="67">
        <v>0</v>
      </c>
      <c r="J182" s="67">
        <v>0</v>
      </c>
      <c r="K182" s="41">
        <f t="shared" si="37"/>
        <v>0</v>
      </c>
      <c r="L182" s="7">
        <v>300000</v>
      </c>
      <c r="M182" s="7">
        <v>300000</v>
      </c>
      <c r="N182" s="41">
        <f t="shared" si="38"/>
        <v>0</v>
      </c>
      <c r="O182" s="7"/>
      <c r="P182" s="7">
        <v>0</v>
      </c>
      <c r="Q182" s="41">
        <f t="shared" si="39"/>
        <v>0</v>
      </c>
      <c r="R182" s="67">
        <v>0</v>
      </c>
      <c r="S182" s="67">
        <v>0</v>
      </c>
      <c r="T182" s="41">
        <f t="shared" si="40"/>
        <v>0</v>
      </c>
      <c r="U182" s="7"/>
      <c r="V182" s="7"/>
      <c r="W182" s="41">
        <f t="shared" si="41"/>
        <v>0</v>
      </c>
      <c r="X182" s="7"/>
      <c r="Y182" s="7"/>
      <c r="Z182" s="41">
        <f t="shared" si="42"/>
        <v>0</v>
      </c>
      <c r="AA182" s="67"/>
      <c r="AB182" s="67"/>
      <c r="AC182" s="41">
        <f t="shared" si="43"/>
        <v>0</v>
      </c>
      <c r="AD182" s="7"/>
      <c r="AE182" s="7"/>
      <c r="AF182" s="41">
        <f t="shared" si="44"/>
        <v>0</v>
      </c>
      <c r="AG182" s="7"/>
      <c r="AH182" s="7"/>
      <c r="AI182" s="41">
        <f t="shared" si="45"/>
        <v>0</v>
      </c>
      <c r="AJ182" s="7"/>
      <c r="AK182" s="7"/>
      <c r="AL182" s="41">
        <f t="shared" si="46"/>
        <v>0</v>
      </c>
      <c r="AM182" s="7"/>
      <c r="AN182" s="7"/>
      <c r="AO182" s="41">
        <f t="shared" si="47"/>
        <v>0</v>
      </c>
      <c r="AP182" s="7">
        <v>300000</v>
      </c>
      <c r="AQ182" s="7">
        <v>300000</v>
      </c>
      <c r="AR182" s="41">
        <f t="shared" si="48"/>
        <v>0</v>
      </c>
      <c r="AS182" s="7">
        <v>300000</v>
      </c>
      <c r="AT182" s="7">
        <v>300000</v>
      </c>
      <c r="AU182" s="41">
        <f t="shared" si="49"/>
        <v>0</v>
      </c>
      <c r="AV182" s="7"/>
      <c r="AW182" s="7"/>
      <c r="AX182" s="41">
        <f t="shared" si="50"/>
        <v>0</v>
      </c>
      <c r="AY182" s="7">
        <v>0</v>
      </c>
      <c r="AZ182" s="7">
        <v>0</v>
      </c>
      <c r="BA182" s="41">
        <f t="shared" si="51"/>
        <v>0</v>
      </c>
      <c r="BB182" s="7"/>
      <c r="BC182" s="7"/>
      <c r="BD182" s="41">
        <f t="shared" si="52"/>
        <v>0</v>
      </c>
      <c r="BE182" s="7"/>
      <c r="BF182" s="7"/>
      <c r="BG182" s="41">
        <f t="shared" si="53"/>
        <v>0</v>
      </c>
      <c r="BH182" s="1"/>
    </row>
    <row r="183" spans="1:60" ht="24" x14ac:dyDescent="0.25">
      <c r="A183" s="2"/>
      <c r="B183" s="2"/>
      <c r="C183" s="2">
        <v>7000</v>
      </c>
      <c r="D183" s="2"/>
      <c r="E183" s="4" t="s">
        <v>114</v>
      </c>
      <c r="F183" s="3">
        <v>94352700</v>
      </c>
      <c r="G183" s="3">
        <v>94352700</v>
      </c>
      <c r="H183" s="41">
        <f t="shared" si="36"/>
        <v>0</v>
      </c>
      <c r="I183" s="62">
        <v>0</v>
      </c>
      <c r="J183" s="62">
        <v>0</v>
      </c>
      <c r="K183" s="41">
        <f t="shared" si="37"/>
        <v>0</v>
      </c>
      <c r="L183" s="3">
        <v>79752700</v>
      </c>
      <c r="M183" s="3">
        <v>79752700</v>
      </c>
      <c r="N183" s="41">
        <f t="shared" si="38"/>
        <v>0</v>
      </c>
      <c r="O183" s="3">
        <v>14600000</v>
      </c>
      <c r="P183" s="3">
        <v>14600000</v>
      </c>
      <c r="Q183" s="41">
        <f t="shared" si="39"/>
        <v>0</v>
      </c>
      <c r="R183" s="62">
        <v>0</v>
      </c>
      <c r="S183" s="62">
        <v>0</v>
      </c>
      <c r="T183" s="41">
        <f t="shared" si="40"/>
        <v>0</v>
      </c>
      <c r="U183" s="3"/>
      <c r="V183" s="3"/>
      <c r="W183" s="41">
        <f t="shared" si="41"/>
        <v>0</v>
      </c>
      <c r="X183" s="3"/>
      <c r="Y183" s="3"/>
      <c r="Z183" s="41">
        <f t="shared" si="42"/>
        <v>0</v>
      </c>
      <c r="AA183" s="62"/>
      <c r="AB183" s="62"/>
      <c r="AC183" s="41">
        <f t="shared" si="43"/>
        <v>0</v>
      </c>
      <c r="AD183" s="7"/>
      <c r="AE183" s="7"/>
      <c r="AF183" s="41">
        <f t="shared" si="44"/>
        <v>0</v>
      </c>
      <c r="AG183" s="3"/>
      <c r="AH183" s="3"/>
      <c r="AI183" s="41">
        <f t="shared" si="45"/>
        <v>0</v>
      </c>
      <c r="AJ183" s="3"/>
      <c r="AK183" s="3"/>
      <c r="AL183" s="41">
        <f t="shared" si="46"/>
        <v>0</v>
      </c>
      <c r="AM183" s="3"/>
      <c r="AN183" s="3"/>
      <c r="AO183" s="41">
        <f t="shared" si="47"/>
        <v>0</v>
      </c>
      <c r="AP183" s="3">
        <v>50279700</v>
      </c>
      <c r="AQ183" s="3">
        <v>50279700</v>
      </c>
      <c r="AR183" s="41">
        <f t="shared" si="48"/>
        <v>0</v>
      </c>
      <c r="AS183" s="3">
        <v>43479700</v>
      </c>
      <c r="AT183" s="3">
        <v>43479700</v>
      </c>
      <c r="AU183" s="41">
        <f t="shared" si="49"/>
        <v>0</v>
      </c>
      <c r="AV183" s="3">
        <v>6800000</v>
      </c>
      <c r="AW183" s="3">
        <v>6800000</v>
      </c>
      <c r="AX183" s="41">
        <f t="shared" si="50"/>
        <v>0</v>
      </c>
      <c r="AY183" s="3">
        <v>44073000</v>
      </c>
      <c r="AZ183" s="3">
        <v>44073000</v>
      </c>
      <c r="BA183" s="41">
        <f t="shared" si="51"/>
        <v>0</v>
      </c>
      <c r="BB183" s="3">
        <v>36273000</v>
      </c>
      <c r="BC183" s="3">
        <v>36273000</v>
      </c>
      <c r="BD183" s="41">
        <f t="shared" si="52"/>
        <v>0</v>
      </c>
      <c r="BE183" s="3">
        <v>7800000</v>
      </c>
      <c r="BF183" s="3">
        <v>7800000</v>
      </c>
      <c r="BG183" s="41">
        <f t="shared" si="53"/>
        <v>0</v>
      </c>
      <c r="BH183" s="1"/>
    </row>
    <row r="184" spans="1:60" ht="18" customHeight="1" x14ac:dyDescent="0.25">
      <c r="A184" s="5"/>
      <c r="B184" s="5"/>
      <c r="C184" s="5"/>
      <c r="D184" s="5">
        <v>7001</v>
      </c>
      <c r="E184" s="6" t="s">
        <v>223</v>
      </c>
      <c r="F184" s="7">
        <v>407000</v>
      </c>
      <c r="G184" s="7">
        <v>407000</v>
      </c>
      <c r="H184" s="41">
        <f t="shared" si="36"/>
        <v>0</v>
      </c>
      <c r="I184" s="62">
        <v>0</v>
      </c>
      <c r="J184" s="62">
        <v>0</v>
      </c>
      <c r="K184" s="41">
        <f t="shared" si="37"/>
        <v>0</v>
      </c>
      <c r="L184" s="7">
        <v>407000</v>
      </c>
      <c r="M184" s="7">
        <v>407000</v>
      </c>
      <c r="N184" s="41">
        <f t="shared" si="38"/>
        <v>0</v>
      </c>
      <c r="O184" s="7"/>
      <c r="P184" s="7">
        <v>0</v>
      </c>
      <c r="Q184" s="41">
        <f t="shared" si="39"/>
        <v>0</v>
      </c>
      <c r="R184" s="62">
        <v>0</v>
      </c>
      <c r="S184" s="62">
        <v>0</v>
      </c>
      <c r="T184" s="41">
        <f t="shared" si="40"/>
        <v>0</v>
      </c>
      <c r="U184" s="7"/>
      <c r="V184" s="7"/>
      <c r="W184" s="41">
        <f t="shared" si="41"/>
        <v>0</v>
      </c>
      <c r="X184" s="7"/>
      <c r="Y184" s="7"/>
      <c r="Z184" s="41">
        <f t="shared" si="42"/>
        <v>0</v>
      </c>
      <c r="AA184" s="62"/>
      <c r="AB184" s="62"/>
      <c r="AC184" s="41">
        <f t="shared" si="43"/>
        <v>0</v>
      </c>
      <c r="AD184" s="7"/>
      <c r="AE184" s="7"/>
      <c r="AF184" s="41">
        <f t="shared" si="44"/>
        <v>0</v>
      </c>
      <c r="AG184" s="7"/>
      <c r="AH184" s="7"/>
      <c r="AI184" s="41">
        <f t="shared" si="45"/>
        <v>0</v>
      </c>
      <c r="AJ184" s="7"/>
      <c r="AK184" s="7"/>
      <c r="AL184" s="41">
        <f t="shared" si="46"/>
        <v>0</v>
      </c>
      <c r="AM184" s="7"/>
      <c r="AN184" s="7"/>
      <c r="AO184" s="41">
        <f t="shared" si="47"/>
        <v>0</v>
      </c>
      <c r="AP184" s="104">
        <v>407000</v>
      </c>
      <c r="AQ184" s="104">
        <v>407000</v>
      </c>
      <c r="AR184" s="41">
        <f t="shared" si="48"/>
        <v>0</v>
      </c>
      <c r="AS184" s="104">
        <v>407000</v>
      </c>
      <c r="AT184" s="104">
        <v>407000</v>
      </c>
      <c r="AU184" s="41">
        <f t="shared" si="49"/>
        <v>0</v>
      </c>
      <c r="AV184" s="104"/>
      <c r="AW184" s="104"/>
      <c r="AX184" s="41">
        <f t="shared" si="50"/>
        <v>0</v>
      </c>
      <c r="AY184" s="7">
        <v>0</v>
      </c>
      <c r="AZ184" s="7">
        <v>0</v>
      </c>
      <c r="BA184" s="41">
        <f t="shared" si="51"/>
        <v>0</v>
      </c>
      <c r="BB184" s="7"/>
      <c r="BC184" s="7"/>
      <c r="BD184" s="41">
        <f t="shared" si="52"/>
        <v>0</v>
      </c>
      <c r="BE184" s="7"/>
      <c r="BF184" s="7"/>
      <c r="BG184" s="41">
        <f t="shared" si="53"/>
        <v>0</v>
      </c>
      <c r="BH184" s="1"/>
    </row>
    <row r="185" spans="1:60" ht="18" customHeight="1" x14ac:dyDescent="0.25">
      <c r="A185" s="5"/>
      <c r="B185" s="5"/>
      <c r="C185" s="5"/>
      <c r="D185" s="5">
        <v>7004</v>
      </c>
      <c r="E185" s="6" t="s">
        <v>217</v>
      </c>
      <c r="F185" s="7">
        <v>76000000</v>
      </c>
      <c r="G185" s="7">
        <v>76000000</v>
      </c>
      <c r="H185" s="41">
        <f t="shared" si="36"/>
        <v>0</v>
      </c>
      <c r="I185" s="62">
        <v>0</v>
      </c>
      <c r="J185" s="62">
        <v>0</v>
      </c>
      <c r="K185" s="41">
        <f t="shared" si="37"/>
        <v>0</v>
      </c>
      <c r="L185" s="7">
        <v>76000000</v>
      </c>
      <c r="M185" s="7">
        <v>76000000</v>
      </c>
      <c r="N185" s="41">
        <f t="shared" si="38"/>
        <v>0</v>
      </c>
      <c r="O185" s="7"/>
      <c r="P185" s="7">
        <v>0</v>
      </c>
      <c r="Q185" s="41">
        <f t="shared" si="39"/>
        <v>0</v>
      </c>
      <c r="R185" s="62">
        <v>0</v>
      </c>
      <c r="S185" s="62">
        <v>0</v>
      </c>
      <c r="T185" s="41">
        <f t="shared" si="40"/>
        <v>0</v>
      </c>
      <c r="U185" s="7"/>
      <c r="V185" s="7"/>
      <c r="W185" s="41">
        <f t="shared" si="41"/>
        <v>0</v>
      </c>
      <c r="X185" s="7"/>
      <c r="Y185" s="7"/>
      <c r="Z185" s="41">
        <f t="shared" si="42"/>
        <v>0</v>
      </c>
      <c r="AA185" s="62"/>
      <c r="AB185" s="62"/>
      <c r="AC185" s="41">
        <f t="shared" si="43"/>
        <v>0</v>
      </c>
      <c r="AD185" s="7"/>
      <c r="AE185" s="7"/>
      <c r="AF185" s="41">
        <f t="shared" si="44"/>
        <v>0</v>
      </c>
      <c r="AG185" s="7"/>
      <c r="AH185" s="7"/>
      <c r="AI185" s="41">
        <f t="shared" si="45"/>
        <v>0</v>
      </c>
      <c r="AJ185" s="7"/>
      <c r="AK185" s="7"/>
      <c r="AL185" s="41">
        <f t="shared" si="46"/>
        <v>0</v>
      </c>
      <c r="AM185" s="7"/>
      <c r="AN185" s="7"/>
      <c r="AO185" s="41">
        <f t="shared" si="47"/>
        <v>0</v>
      </c>
      <c r="AP185" s="104">
        <v>40000000</v>
      </c>
      <c r="AQ185" s="104">
        <v>40000000</v>
      </c>
      <c r="AR185" s="41">
        <f t="shared" si="48"/>
        <v>0</v>
      </c>
      <c r="AS185" s="104">
        <v>40000000</v>
      </c>
      <c r="AT185" s="104">
        <v>40000000</v>
      </c>
      <c r="AU185" s="41">
        <f t="shared" si="49"/>
        <v>0</v>
      </c>
      <c r="AV185" s="104"/>
      <c r="AW185" s="104"/>
      <c r="AX185" s="41">
        <f t="shared" si="50"/>
        <v>0</v>
      </c>
      <c r="AY185" s="7">
        <v>36000000</v>
      </c>
      <c r="AZ185" s="7">
        <v>36000000</v>
      </c>
      <c r="BA185" s="41">
        <f t="shared" si="51"/>
        <v>0</v>
      </c>
      <c r="BB185" s="7">
        <v>36000000</v>
      </c>
      <c r="BC185" s="7">
        <v>36000000</v>
      </c>
      <c r="BD185" s="41">
        <f t="shared" si="52"/>
        <v>0</v>
      </c>
      <c r="BE185" s="7"/>
      <c r="BF185" s="7"/>
      <c r="BG185" s="41">
        <f t="shared" si="53"/>
        <v>0</v>
      </c>
      <c r="BH185" s="1"/>
    </row>
    <row r="186" spans="1:60" ht="18" customHeight="1" x14ac:dyDescent="0.25">
      <c r="A186" s="5"/>
      <c r="B186" s="5"/>
      <c r="C186" s="5"/>
      <c r="D186" s="5">
        <v>7012</v>
      </c>
      <c r="E186" s="6" t="s">
        <v>115</v>
      </c>
      <c r="F186" s="7">
        <v>3345700</v>
      </c>
      <c r="G186" s="7">
        <v>3345700</v>
      </c>
      <c r="H186" s="41">
        <f t="shared" si="36"/>
        <v>0</v>
      </c>
      <c r="I186" s="62">
        <v>0</v>
      </c>
      <c r="J186" s="62">
        <v>0</v>
      </c>
      <c r="K186" s="41">
        <f t="shared" si="37"/>
        <v>0</v>
      </c>
      <c r="L186" s="7">
        <v>3345700</v>
      </c>
      <c r="M186" s="7">
        <v>3345700</v>
      </c>
      <c r="N186" s="41">
        <f t="shared" si="38"/>
        <v>0</v>
      </c>
      <c r="O186" s="7"/>
      <c r="P186" s="7">
        <v>0</v>
      </c>
      <c r="Q186" s="41">
        <f t="shared" si="39"/>
        <v>0</v>
      </c>
      <c r="R186" s="62">
        <v>0</v>
      </c>
      <c r="S186" s="62">
        <v>0</v>
      </c>
      <c r="T186" s="41">
        <f t="shared" si="40"/>
        <v>0</v>
      </c>
      <c r="U186" s="7"/>
      <c r="V186" s="7"/>
      <c r="W186" s="41">
        <f t="shared" si="41"/>
        <v>0</v>
      </c>
      <c r="X186" s="7"/>
      <c r="Y186" s="7"/>
      <c r="Z186" s="41">
        <f t="shared" si="42"/>
        <v>0</v>
      </c>
      <c r="AA186" s="62"/>
      <c r="AB186" s="62"/>
      <c r="AC186" s="41">
        <f t="shared" si="43"/>
        <v>0</v>
      </c>
      <c r="AD186" s="7"/>
      <c r="AE186" s="7"/>
      <c r="AF186" s="41">
        <f t="shared" si="44"/>
        <v>0</v>
      </c>
      <c r="AG186" s="7"/>
      <c r="AH186" s="7"/>
      <c r="AI186" s="41">
        <f t="shared" si="45"/>
        <v>0</v>
      </c>
      <c r="AJ186" s="7"/>
      <c r="AK186" s="7"/>
      <c r="AL186" s="41">
        <f t="shared" si="46"/>
        <v>0</v>
      </c>
      <c r="AM186" s="7"/>
      <c r="AN186" s="7"/>
      <c r="AO186" s="41">
        <f t="shared" si="47"/>
        <v>0</v>
      </c>
      <c r="AP186" s="104">
        <v>3072700</v>
      </c>
      <c r="AQ186" s="104">
        <v>3072700</v>
      </c>
      <c r="AR186" s="41">
        <f t="shared" si="48"/>
        <v>0</v>
      </c>
      <c r="AS186" s="104">
        <v>3072700</v>
      </c>
      <c r="AT186" s="104">
        <v>3072700</v>
      </c>
      <c r="AU186" s="41">
        <f t="shared" si="49"/>
        <v>0</v>
      </c>
      <c r="AV186" s="104"/>
      <c r="AW186" s="104"/>
      <c r="AX186" s="41">
        <f t="shared" si="50"/>
        <v>0</v>
      </c>
      <c r="AY186" s="7">
        <v>273000</v>
      </c>
      <c r="AZ186" s="7">
        <v>273000</v>
      </c>
      <c r="BA186" s="41">
        <f t="shared" si="51"/>
        <v>0</v>
      </c>
      <c r="BB186" s="7">
        <v>273000</v>
      </c>
      <c r="BC186" s="7">
        <v>273000</v>
      </c>
      <c r="BD186" s="41">
        <f t="shared" si="52"/>
        <v>0</v>
      </c>
      <c r="BE186" s="7"/>
      <c r="BF186" s="7"/>
      <c r="BG186" s="41">
        <f t="shared" si="53"/>
        <v>0</v>
      </c>
      <c r="BH186" s="1"/>
    </row>
    <row r="187" spans="1:60" ht="18" customHeight="1" x14ac:dyDescent="0.25">
      <c r="A187" s="5"/>
      <c r="B187" s="5"/>
      <c r="C187" s="5"/>
      <c r="D187" s="5">
        <v>7049</v>
      </c>
      <c r="E187" s="6" t="s">
        <v>83</v>
      </c>
      <c r="F187" s="7">
        <v>14600000</v>
      </c>
      <c r="G187" s="7">
        <v>14600000</v>
      </c>
      <c r="H187" s="41">
        <f t="shared" si="36"/>
        <v>0</v>
      </c>
      <c r="I187" s="62">
        <v>0</v>
      </c>
      <c r="J187" s="62">
        <v>0</v>
      </c>
      <c r="K187" s="41">
        <f t="shared" si="37"/>
        <v>0</v>
      </c>
      <c r="L187" s="7">
        <v>0</v>
      </c>
      <c r="M187" s="7">
        <v>0</v>
      </c>
      <c r="N187" s="41">
        <f t="shared" si="38"/>
        <v>0</v>
      </c>
      <c r="O187" s="7">
        <v>14600000</v>
      </c>
      <c r="P187" s="7">
        <v>14600000</v>
      </c>
      <c r="Q187" s="41">
        <f t="shared" si="39"/>
        <v>0</v>
      </c>
      <c r="R187" s="62">
        <v>0</v>
      </c>
      <c r="S187" s="62">
        <v>0</v>
      </c>
      <c r="T187" s="41">
        <f t="shared" si="40"/>
        <v>0</v>
      </c>
      <c r="U187" s="7"/>
      <c r="V187" s="7"/>
      <c r="W187" s="41">
        <f t="shared" si="41"/>
        <v>0</v>
      </c>
      <c r="X187" s="7"/>
      <c r="Y187" s="7"/>
      <c r="Z187" s="41">
        <f t="shared" si="42"/>
        <v>0</v>
      </c>
      <c r="AA187" s="62"/>
      <c r="AB187" s="62"/>
      <c r="AC187" s="41">
        <f t="shared" si="43"/>
        <v>0</v>
      </c>
      <c r="AD187" s="7"/>
      <c r="AE187" s="7"/>
      <c r="AF187" s="41">
        <f t="shared" si="44"/>
        <v>0</v>
      </c>
      <c r="AG187" s="7"/>
      <c r="AH187" s="7"/>
      <c r="AI187" s="41">
        <f t="shared" si="45"/>
        <v>0</v>
      </c>
      <c r="AJ187" s="7"/>
      <c r="AK187" s="7"/>
      <c r="AL187" s="41">
        <f t="shared" si="46"/>
        <v>0</v>
      </c>
      <c r="AM187" s="7"/>
      <c r="AN187" s="7"/>
      <c r="AO187" s="41">
        <f t="shared" si="47"/>
        <v>0</v>
      </c>
      <c r="AP187" s="104">
        <v>6800000</v>
      </c>
      <c r="AQ187" s="104">
        <v>6800000</v>
      </c>
      <c r="AR187" s="41">
        <f t="shared" si="48"/>
        <v>0</v>
      </c>
      <c r="AS187" s="104"/>
      <c r="AT187" s="104"/>
      <c r="AU187" s="41">
        <f t="shared" si="49"/>
        <v>0</v>
      </c>
      <c r="AV187" s="104">
        <v>6800000</v>
      </c>
      <c r="AW187" s="104">
        <v>6800000</v>
      </c>
      <c r="AX187" s="41">
        <f t="shared" si="50"/>
        <v>0</v>
      </c>
      <c r="AY187" s="7">
        <v>7800000</v>
      </c>
      <c r="AZ187" s="7">
        <v>7800000</v>
      </c>
      <c r="BA187" s="41">
        <f t="shared" si="51"/>
        <v>0</v>
      </c>
      <c r="BB187" s="7"/>
      <c r="BC187" s="7"/>
      <c r="BD187" s="41">
        <f t="shared" si="52"/>
        <v>0</v>
      </c>
      <c r="BE187" s="7">
        <v>7800000</v>
      </c>
      <c r="BF187" s="7">
        <v>7800000</v>
      </c>
      <c r="BG187" s="41">
        <f t="shared" si="53"/>
        <v>0</v>
      </c>
      <c r="BH187" s="1"/>
    </row>
    <row r="188" spans="1:60" ht="18" customHeight="1" x14ac:dyDescent="0.25">
      <c r="A188" s="2"/>
      <c r="B188" s="2"/>
      <c r="C188" s="2">
        <v>7750</v>
      </c>
      <c r="D188" s="2"/>
      <c r="E188" s="4" t="s">
        <v>83</v>
      </c>
      <c r="F188" s="3">
        <v>146358700</v>
      </c>
      <c r="G188" s="3">
        <v>146358700</v>
      </c>
      <c r="H188" s="41">
        <f t="shared" si="36"/>
        <v>0</v>
      </c>
      <c r="I188" s="62">
        <v>0</v>
      </c>
      <c r="J188" s="62">
        <v>0</v>
      </c>
      <c r="K188" s="41">
        <f t="shared" si="37"/>
        <v>0</v>
      </c>
      <c r="L188" s="3">
        <v>146358700</v>
      </c>
      <c r="M188" s="3">
        <v>146358700</v>
      </c>
      <c r="N188" s="41">
        <f t="shared" si="38"/>
        <v>0</v>
      </c>
      <c r="O188" s="3"/>
      <c r="P188" s="3">
        <v>0</v>
      </c>
      <c r="Q188" s="41">
        <f t="shared" si="39"/>
        <v>0</v>
      </c>
      <c r="R188" s="62">
        <v>0</v>
      </c>
      <c r="S188" s="62">
        <v>0</v>
      </c>
      <c r="T188" s="41">
        <f t="shared" si="40"/>
        <v>0</v>
      </c>
      <c r="U188" s="3"/>
      <c r="V188" s="3"/>
      <c r="W188" s="41">
        <f t="shared" si="41"/>
        <v>0</v>
      </c>
      <c r="X188" s="3"/>
      <c r="Y188" s="3"/>
      <c r="Z188" s="41">
        <f t="shared" si="42"/>
        <v>0</v>
      </c>
      <c r="AA188" s="62"/>
      <c r="AB188" s="62"/>
      <c r="AC188" s="41">
        <f t="shared" si="43"/>
        <v>0</v>
      </c>
      <c r="AD188" s="7"/>
      <c r="AE188" s="7"/>
      <c r="AF188" s="41">
        <f t="shared" si="44"/>
        <v>0</v>
      </c>
      <c r="AG188" s="3"/>
      <c r="AH188" s="3"/>
      <c r="AI188" s="41">
        <f t="shared" si="45"/>
        <v>0</v>
      </c>
      <c r="AJ188" s="3"/>
      <c r="AK188" s="3"/>
      <c r="AL188" s="41">
        <f t="shared" si="46"/>
        <v>0</v>
      </c>
      <c r="AM188" s="3"/>
      <c r="AN188" s="3"/>
      <c r="AO188" s="41">
        <f t="shared" si="47"/>
        <v>0</v>
      </c>
      <c r="AP188" s="3">
        <v>117579000</v>
      </c>
      <c r="AQ188" s="3">
        <v>117579000</v>
      </c>
      <c r="AR188" s="41">
        <f t="shared" si="48"/>
        <v>0</v>
      </c>
      <c r="AS188" s="3">
        <v>117579000</v>
      </c>
      <c r="AT188" s="3">
        <v>117579000</v>
      </c>
      <c r="AU188" s="41">
        <f t="shared" si="49"/>
        <v>0</v>
      </c>
      <c r="AV188" s="3"/>
      <c r="AW188" s="3"/>
      <c r="AX188" s="41">
        <f t="shared" si="50"/>
        <v>0</v>
      </c>
      <c r="AY188" s="3">
        <v>28779700</v>
      </c>
      <c r="AZ188" s="3">
        <v>28779700</v>
      </c>
      <c r="BA188" s="41">
        <f t="shared" si="51"/>
        <v>0</v>
      </c>
      <c r="BB188" s="3">
        <v>28779700</v>
      </c>
      <c r="BC188" s="3">
        <v>28779700</v>
      </c>
      <c r="BD188" s="41">
        <f t="shared" si="52"/>
        <v>0</v>
      </c>
      <c r="BE188" s="3"/>
      <c r="BF188" s="3"/>
      <c r="BG188" s="41">
        <f t="shared" si="53"/>
        <v>0</v>
      </c>
    </row>
    <row r="189" spans="1:60" ht="18" customHeight="1" x14ac:dyDescent="0.25">
      <c r="A189" s="5"/>
      <c r="B189" s="5"/>
      <c r="C189" s="5"/>
      <c r="D189" s="5">
        <v>7756</v>
      </c>
      <c r="E189" s="6"/>
      <c r="F189" s="7">
        <v>1681900</v>
      </c>
      <c r="G189" s="7">
        <v>1681900</v>
      </c>
      <c r="H189" s="41">
        <f t="shared" si="36"/>
        <v>0</v>
      </c>
      <c r="I189" s="62">
        <v>0</v>
      </c>
      <c r="J189" s="62">
        <v>0</v>
      </c>
      <c r="K189" s="41">
        <f t="shared" si="37"/>
        <v>0</v>
      </c>
      <c r="L189" s="7">
        <v>1681900</v>
      </c>
      <c r="M189" s="7">
        <v>1681900</v>
      </c>
      <c r="N189" s="41">
        <f t="shared" si="38"/>
        <v>0</v>
      </c>
      <c r="O189" s="7"/>
      <c r="P189" s="7">
        <v>0</v>
      </c>
      <c r="Q189" s="41">
        <f t="shared" si="39"/>
        <v>0</v>
      </c>
      <c r="R189" s="62">
        <v>0</v>
      </c>
      <c r="S189" s="62">
        <v>0</v>
      </c>
      <c r="T189" s="41">
        <f t="shared" si="40"/>
        <v>0</v>
      </c>
      <c r="U189" s="7"/>
      <c r="V189" s="7"/>
      <c r="W189" s="41">
        <f t="shared" si="41"/>
        <v>0</v>
      </c>
      <c r="X189" s="7"/>
      <c r="Y189" s="7"/>
      <c r="Z189" s="41">
        <f t="shared" si="42"/>
        <v>0</v>
      </c>
      <c r="AA189" s="62"/>
      <c r="AB189" s="62"/>
      <c r="AC189" s="41">
        <f t="shared" si="43"/>
        <v>0</v>
      </c>
      <c r="AD189" s="7"/>
      <c r="AE189" s="7"/>
      <c r="AF189" s="41">
        <f t="shared" si="44"/>
        <v>0</v>
      </c>
      <c r="AG189" s="7"/>
      <c r="AH189" s="7"/>
      <c r="AI189" s="41">
        <f t="shared" si="45"/>
        <v>0</v>
      </c>
      <c r="AJ189" s="7"/>
      <c r="AK189" s="7"/>
      <c r="AL189" s="41">
        <f t="shared" si="46"/>
        <v>0</v>
      </c>
      <c r="AM189" s="7"/>
      <c r="AN189" s="7"/>
      <c r="AO189" s="41">
        <f t="shared" si="47"/>
        <v>0</v>
      </c>
      <c r="AP189" s="7"/>
      <c r="AQ189" s="7"/>
      <c r="AR189" s="41">
        <f t="shared" si="48"/>
        <v>0</v>
      </c>
      <c r="AS189" s="7"/>
      <c r="AT189" s="7"/>
      <c r="AU189" s="41">
        <f t="shared" si="49"/>
        <v>0</v>
      </c>
      <c r="AV189" s="7"/>
      <c r="AW189" s="7"/>
      <c r="AX189" s="41">
        <f t="shared" si="50"/>
        <v>0</v>
      </c>
      <c r="AY189" s="7">
        <v>1681900</v>
      </c>
      <c r="AZ189" s="7">
        <v>1681900</v>
      </c>
      <c r="BA189" s="41">
        <f t="shared" si="51"/>
        <v>0</v>
      </c>
      <c r="BB189" s="7">
        <v>1681900</v>
      </c>
      <c r="BC189" s="7">
        <v>1681900</v>
      </c>
      <c r="BD189" s="41">
        <f t="shared" si="52"/>
        <v>0</v>
      </c>
      <c r="BE189" s="7"/>
      <c r="BF189" s="7"/>
      <c r="BG189" s="41">
        <f t="shared" si="53"/>
        <v>0</v>
      </c>
    </row>
    <row r="190" spans="1:60" ht="18" customHeight="1" x14ac:dyDescent="0.25">
      <c r="A190" s="5"/>
      <c r="B190" s="5"/>
      <c r="C190" s="5"/>
      <c r="D190" s="5">
        <v>7761</v>
      </c>
      <c r="E190" s="6" t="s">
        <v>117</v>
      </c>
      <c r="F190" s="7">
        <v>39734600</v>
      </c>
      <c r="G190" s="7">
        <v>39734600</v>
      </c>
      <c r="H190" s="41">
        <f t="shared" si="36"/>
        <v>0</v>
      </c>
      <c r="I190" s="62">
        <v>0</v>
      </c>
      <c r="J190" s="62">
        <v>0</v>
      </c>
      <c r="K190" s="41">
        <f t="shared" si="37"/>
        <v>0</v>
      </c>
      <c r="L190" s="7">
        <v>39734600</v>
      </c>
      <c r="M190" s="7">
        <v>39734600</v>
      </c>
      <c r="N190" s="41">
        <f t="shared" si="38"/>
        <v>0</v>
      </c>
      <c r="O190" s="7"/>
      <c r="P190" s="7">
        <v>0</v>
      </c>
      <c r="Q190" s="41">
        <f t="shared" si="39"/>
        <v>0</v>
      </c>
      <c r="R190" s="62">
        <v>0</v>
      </c>
      <c r="S190" s="62">
        <v>0</v>
      </c>
      <c r="T190" s="41">
        <f t="shared" si="40"/>
        <v>0</v>
      </c>
      <c r="U190" s="7"/>
      <c r="V190" s="7"/>
      <c r="W190" s="41">
        <f t="shared" si="41"/>
        <v>0</v>
      </c>
      <c r="X190" s="7"/>
      <c r="Y190" s="7"/>
      <c r="Z190" s="41">
        <f t="shared" si="42"/>
        <v>0</v>
      </c>
      <c r="AA190" s="62"/>
      <c r="AB190" s="62"/>
      <c r="AC190" s="41">
        <f t="shared" si="43"/>
        <v>0</v>
      </c>
      <c r="AD190" s="7"/>
      <c r="AE190" s="7"/>
      <c r="AF190" s="41">
        <f t="shared" si="44"/>
        <v>0</v>
      </c>
      <c r="AG190" s="7"/>
      <c r="AH190" s="7"/>
      <c r="AI190" s="41">
        <f t="shared" si="45"/>
        <v>0</v>
      </c>
      <c r="AJ190" s="7"/>
      <c r="AK190" s="7"/>
      <c r="AL190" s="41">
        <f t="shared" si="46"/>
        <v>0</v>
      </c>
      <c r="AM190" s="7"/>
      <c r="AN190" s="7"/>
      <c r="AO190" s="41">
        <f t="shared" si="47"/>
        <v>0</v>
      </c>
      <c r="AP190" s="7">
        <v>21328000</v>
      </c>
      <c r="AQ190" s="7">
        <v>21328000</v>
      </c>
      <c r="AR190" s="41">
        <f t="shared" si="48"/>
        <v>0</v>
      </c>
      <c r="AS190" s="7">
        <v>21328000</v>
      </c>
      <c r="AT190" s="7">
        <v>21328000</v>
      </c>
      <c r="AU190" s="41">
        <f t="shared" si="49"/>
        <v>0</v>
      </c>
      <c r="AV190" s="7"/>
      <c r="AW190" s="7"/>
      <c r="AX190" s="41">
        <f t="shared" si="50"/>
        <v>0</v>
      </c>
      <c r="AY190" s="7">
        <v>18406600</v>
      </c>
      <c r="AZ190" s="7">
        <v>18406600</v>
      </c>
      <c r="BA190" s="41">
        <f t="shared" si="51"/>
        <v>0</v>
      </c>
      <c r="BB190" s="7">
        <v>18406600</v>
      </c>
      <c r="BC190" s="7">
        <v>18406600</v>
      </c>
      <c r="BD190" s="41">
        <f t="shared" si="52"/>
        <v>0</v>
      </c>
      <c r="BE190" s="7"/>
      <c r="BF190" s="7"/>
      <c r="BG190" s="41">
        <f t="shared" si="53"/>
        <v>0</v>
      </c>
    </row>
    <row r="191" spans="1:60" ht="18" customHeight="1" x14ac:dyDescent="0.25">
      <c r="A191" s="5"/>
      <c r="B191" s="5"/>
      <c r="C191" s="5"/>
      <c r="D191" s="5">
        <v>7799</v>
      </c>
      <c r="E191" s="6" t="s">
        <v>118</v>
      </c>
      <c r="F191" s="7">
        <v>104942200</v>
      </c>
      <c r="G191" s="7">
        <v>104942200</v>
      </c>
      <c r="H191" s="41">
        <f t="shared" si="36"/>
        <v>0</v>
      </c>
      <c r="I191" s="62">
        <v>0</v>
      </c>
      <c r="J191" s="62">
        <v>0</v>
      </c>
      <c r="K191" s="41">
        <f t="shared" si="37"/>
        <v>0</v>
      </c>
      <c r="L191" s="7">
        <v>104942200</v>
      </c>
      <c r="M191" s="7">
        <v>104942200</v>
      </c>
      <c r="N191" s="41">
        <f t="shared" si="38"/>
        <v>0</v>
      </c>
      <c r="O191" s="7"/>
      <c r="P191" s="7">
        <v>0</v>
      </c>
      <c r="Q191" s="41">
        <f t="shared" si="39"/>
        <v>0</v>
      </c>
      <c r="R191" s="62">
        <v>0</v>
      </c>
      <c r="S191" s="62">
        <v>0</v>
      </c>
      <c r="T191" s="41">
        <f t="shared" si="40"/>
        <v>0</v>
      </c>
      <c r="U191" s="7"/>
      <c r="V191" s="7"/>
      <c r="W191" s="41">
        <f t="shared" si="41"/>
        <v>0</v>
      </c>
      <c r="X191" s="7"/>
      <c r="Y191" s="7"/>
      <c r="Z191" s="41">
        <f t="shared" si="42"/>
        <v>0</v>
      </c>
      <c r="AA191" s="62"/>
      <c r="AB191" s="62"/>
      <c r="AC191" s="41">
        <f t="shared" si="43"/>
        <v>0</v>
      </c>
      <c r="AD191" s="7"/>
      <c r="AE191" s="7"/>
      <c r="AF191" s="41">
        <f t="shared" si="44"/>
        <v>0</v>
      </c>
      <c r="AG191" s="7"/>
      <c r="AH191" s="7"/>
      <c r="AI191" s="41">
        <f t="shared" si="45"/>
        <v>0</v>
      </c>
      <c r="AJ191" s="7"/>
      <c r="AK191" s="7"/>
      <c r="AL191" s="41">
        <f t="shared" si="46"/>
        <v>0</v>
      </c>
      <c r="AM191" s="7"/>
      <c r="AN191" s="7"/>
      <c r="AO191" s="41">
        <f t="shared" si="47"/>
        <v>0</v>
      </c>
      <c r="AP191" s="7">
        <v>96251000</v>
      </c>
      <c r="AQ191" s="7">
        <v>96251000</v>
      </c>
      <c r="AR191" s="41">
        <f t="shared" si="48"/>
        <v>0</v>
      </c>
      <c r="AS191" s="7">
        <v>96251000</v>
      </c>
      <c r="AT191" s="7">
        <v>96251000</v>
      </c>
      <c r="AU191" s="41">
        <f t="shared" si="49"/>
        <v>0</v>
      </c>
      <c r="AV191" s="7"/>
      <c r="AW191" s="7"/>
      <c r="AX191" s="41">
        <f t="shared" si="50"/>
        <v>0</v>
      </c>
      <c r="AY191" s="7">
        <v>8691200</v>
      </c>
      <c r="AZ191" s="7">
        <v>8691200</v>
      </c>
      <c r="BA191" s="41">
        <f t="shared" si="51"/>
        <v>0</v>
      </c>
      <c r="BB191" s="7">
        <v>8691200</v>
      </c>
      <c r="BC191" s="7">
        <v>8691200</v>
      </c>
      <c r="BD191" s="41">
        <f t="shared" si="52"/>
        <v>0</v>
      </c>
      <c r="BE191" s="7"/>
      <c r="BF191" s="7"/>
      <c r="BG191" s="41">
        <f t="shared" si="53"/>
        <v>0</v>
      </c>
    </row>
    <row r="192" spans="1:60" s="26" customFormat="1" ht="24" x14ac:dyDescent="0.25">
      <c r="A192" s="2"/>
      <c r="B192" s="2"/>
      <c r="C192" s="134">
        <v>7950</v>
      </c>
      <c r="D192" s="134"/>
      <c r="E192" s="45" t="s">
        <v>219</v>
      </c>
      <c r="F192" s="3">
        <v>2927311519</v>
      </c>
      <c r="G192" s="3">
        <v>2927311519</v>
      </c>
      <c r="H192" s="41">
        <f t="shared" si="36"/>
        <v>0</v>
      </c>
      <c r="I192" s="62">
        <v>0</v>
      </c>
      <c r="J192" s="62">
        <v>0</v>
      </c>
      <c r="K192" s="41">
        <f t="shared" si="37"/>
        <v>0</v>
      </c>
      <c r="L192" s="3">
        <v>2927311519</v>
      </c>
      <c r="M192" s="3">
        <v>2927311519</v>
      </c>
      <c r="N192" s="41">
        <f t="shared" si="38"/>
        <v>0</v>
      </c>
      <c r="O192" s="3"/>
      <c r="P192" s="3">
        <v>0</v>
      </c>
      <c r="Q192" s="41">
        <f t="shared" si="39"/>
        <v>0</v>
      </c>
      <c r="R192" s="62">
        <v>0</v>
      </c>
      <c r="S192" s="62">
        <v>0</v>
      </c>
      <c r="T192" s="41">
        <f t="shared" si="40"/>
        <v>0</v>
      </c>
      <c r="U192" s="3"/>
      <c r="V192" s="3"/>
      <c r="W192" s="41">
        <f t="shared" si="41"/>
        <v>0</v>
      </c>
      <c r="X192" s="3"/>
      <c r="Y192" s="3"/>
      <c r="Z192" s="41">
        <f t="shared" si="42"/>
        <v>0</v>
      </c>
      <c r="AA192" s="62"/>
      <c r="AB192" s="62"/>
      <c r="AC192" s="41">
        <f t="shared" si="43"/>
        <v>0</v>
      </c>
      <c r="AD192" s="7"/>
      <c r="AE192" s="7"/>
      <c r="AF192" s="41">
        <f t="shared" si="44"/>
        <v>0</v>
      </c>
      <c r="AG192" s="3"/>
      <c r="AH192" s="3"/>
      <c r="AI192" s="41">
        <f t="shared" si="45"/>
        <v>0</v>
      </c>
      <c r="AJ192" s="3"/>
      <c r="AK192" s="3"/>
      <c r="AL192" s="41">
        <f t="shared" si="46"/>
        <v>0</v>
      </c>
      <c r="AM192" s="3"/>
      <c r="AN192" s="3"/>
      <c r="AO192" s="41">
        <f t="shared" si="47"/>
        <v>0</v>
      </c>
      <c r="AP192" s="3">
        <v>1645311519</v>
      </c>
      <c r="AQ192" s="3">
        <v>1645311519</v>
      </c>
      <c r="AR192" s="41">
        <f t="shared" si="48"/>
        <v>0</v>
      </c>
      <c r="AS192" s="3">
        <v>1645311519</v>
      </c>
      <c r="AT192" s="3">
        <v>1645311519</v>
      </c>
      <c r="AU192" s="41">
        <f t="shared" si="49"/>
        <v>0</v>
      </c>
      <c r="AV192" s="3"/>
      <c r="AW192" s="3"/>
      <c r="AX192" s="41">
        <f t="shared" si="50"/>
        <v>0</v>
      </c>
      <c r="AY192" s="3">
        <v>1282000000</v>
      </c>
      <c r="AZ192" s="3">
        <v>1282000000</v>
      </c>
      <c r="BA192" s="41">
        <f t="shared" si="51"/>
        <v>0</v>
      </c>
      <c r="BB192" s="3">
        <v>1282000000</v>
      </c>
      <c r="BC192" s="3">
        <v>1282000000</v>
      </c>
      <c r="BD192" s="41">
        <f t="shared" si="52"/>
        <v>0</v>
      </c>
      <c r="BE192" s="3"/>
      <c r="BF192" s="3"/>
      <c r="BG192" s="41">
        <f t="shared" si="53"/>
        <v>0</v>
      </c>
    </row>
    <row r="193" spans="1:60" ht="36" x14ac:dyDescent="0.25">
      <c r="A193" s="5"/>
      <c r="B193" s="5"/>
      <c r="C193" s="46"/>
      <c r="D193" s="46">
        <v>7951</v>
      </c>
      <c r="E193" s="47" t="s">
        <v>220</v>
      </c>
      <c r="F193" s="7">
        <v>1913983639</v>
      </c>
      <c r="G193" s="7">
        <v>1913983639</v>
      </c>
      <c r="H193" s="41">
        <f t="shared" si="36"/>
        <v>0</v>
      </c>
      <c r="I193" s="62">
        <v>0</v>
      </c>
      <c r="J193" s="62">
        <v>0</v>
      </c>
      <c r="K193" s="41">
        <f t="shared" si="37"/>
        <v>0</v>
      </c>
      <c r="L193" s="7">
        <v>1913983639</v>
      </c>
      <c r="M193" s="7">
        <v>1913983639</v>
      </c>
      <c r="N193" s="41">
        <f t="shared" si="38"/>
        <v>0</v>
      </c>
      <c r="O193" s="7"/>
      <c r="P193" s="7">
        <v>0</v>
      </c>
      <c r="Q193" s="41">
        <f t="shared" si="39"/>
        <v>0</v>
      </c>
      <c r="R193" s="62">
        <v>0</v>
      </c>
      <c r="S193" s="62">
        <v>0</v>
      </c>
      <c r="T193" s="41">
        <f t="shared" si="40"/>
        <v>0</v>
      </c>
      <c r="U193" s="7"/>
      <c r="V193" s="7"/>
      <c r="W193" s="41">
        <f t="shared" si="41"/>
        <v>0</v>
      </c>
      <c r="X193" s="7"/>
      <c r="Y193" s="7"/>
      <c r="Z193" s="41">
        <f t="shared" si="42"/>
        <v>0</v>
      </c>
      <c r="AA193" s="62"/>
      <c r="AB193" s="62"/>
      <c r="AC193" s="41">
        <f t="shared" si="43"/>
        <v>0</v>
      </c>
      <c r="AD193" s="7"/>
      <c r="AE193" s="7"/>
      <c r="AF193" s="41">
        <f t="shared" si="44"/>
        <v>0</v>
      </c>
      <c r="AG193" s="7"/>
      <c r="AH193" s="7"/>
      <c r="AI193" s="41">
        <f t="shared" si="45"/>
        <v>0</v>
      </c>
      <c r="AJ193" s="7"/>
      <c r="AK193" s="7"/>
      <c r="AL193" s="41">
        <f t="shared" si="46"/>
        <v>0</v>
      </c>
      <c r="AM193" s="7"/>
      <c r="AN193" s="7"/>
      <c r="AO193" s="41">
        <f t="shared" si="47"/>
        <v>0</v>
      </c>
      <c r="AP193" s="104">
        <v>1073983639</v>
      </c>
      <c r="AQ193" s="104">
        <v>1073983639</v>
      </c>
      <c r="AR193" s="41">
        <f t="shared" si="48"/>
        <v>0</v>
      </c>
      <c r="AS193" s="104">
        <v>1073983639</v>
      </c>
      <c r="AT193" s="104">
        <v>1073983639</v>
      </c>
      <c r="AU193" s="41">
        <f t="shared" si="49"/>
        <v>0</v>
      </c>
      <c r="AV193" s="104"/>
      <c r="AW193" s="104"/>
      <c r="AX193" s="41">
        <f t="shared" si="50"/>
        <v>0</v>
      </c>
      <c r="AY193" s="7">
        <v>840000000</v>
      </c>
      <c r="AZ193" s="7">
        <v>840000000</v>
      </c>
      <c r="BA193" s="41">
        <f t="shared" si="51"/>
        <v>0</v>
      </c>
      <c r="BB193" s="7">
        <v>840000000</v>
      </c>
      <c r="BC193" s="7">
        <v>840000000</v>
      </c>
      <c r="BD193" s="41">
        <f t="shared" si="52"/>
        <v>0</v>
      </c>
      <c r="BE193" s="7"/>
      <c r="BF193" s="7"/>
      <c r="BG193" s="41">
        <f t="shared" si="53"/>
        <v>0</v>
      </c>
    </row>
    <row r="194" spans="1:60" ht="18" customHeight="1" x14ac:dyDescent="0.25">
      <c r="A194" s="5"/>
      <c r="B194" s="5"/>
      <c r="C194" s="46"/>
      <c r="D194" s="46">
        <v>7952</v>
      </c>
      <c r="E194" s="47" t="s">
        <v>221</v>
      </c>
      <c r="F194" s="7">
        <v>135000000</v>
      </c>
      <c r="G194" s="7">
        <v>135000000</v>
      </c>
      <c r="H194" s="41">
        <f t="shared" si="36"/>
        <v>0</v>
      </c>
      <c r="I194" s="62">
        <v>0</v>
      </c>
      <c r="J194" s="62">
        <v>0</v>
      </c>
      <c r="K194" s="41">
        <f t="shared" si="37"/>
        <v>0</v>
      </c>
      <c r="L194" s="7">
        <v>135000000</v>
      </c>
      <c r="M194" s="7">
        <v>135000000</v>
      </c>
      <c r="N194" s="41">
        <f t="shared" si="38"/>
        <v>0</v>
      </c>
      <c r="O194" s="7"/>
      <c r="P194" s="7">
        <v>0</v>
      </c>
      <c r="Q194" s="41">
        <f t="shared" si="39"/>
        <v>0</v>
      </c>
      <c r="R194" s="62">
        <v>0</v>
      </c>
      <c r="S194" s="62">
        <v>0</v>
      </c>
      <c r="T194" s="41">
        <f t="shared" si="40"/>
        <v>0</v>
      </c>
      <c r="U194" s="7"/>
      <c r="V194" s="7"/>
      <c r="W194" s="41">
        <f t="shared" si="41"/>
        <v>0</v>
      </c>
      <c r="X194" s="7"/>
      <c r="Y194" s="7"/>
      <c r="Z194" s="41">
        <f t="shared" si="42"/>
        <v>0</v>
      </c>
      <c r="AA194" s="62"/>
      <c r="AB194" s="62"/>
      <c r="AC194" s="41">
        <f t="shared" si="43"/>
        <v>0</v>
      </c>
      <c r="AD194" s="7"/>
      <c r="AE194" s="7"/>
      <c r="AF194" s="41">
        <f t="shared" si="44"/>
        <v>0</v>
      </c>
      <c r="AG194" s="7"/>
      <c r="AH194" s="7"/>
      <c r="AI194" s="41">
        <f t="shared" si="45"/>
        <v>0</v>
      </c>
      <c r="AJ194" s="7"/>
      <c r="AK194" s="7"/>
      <c r="AL194" s="41">
        <f t="shared" si="46"/>
        <v>0</v>
      </c>
      <c r="AM194" s="7"/>
      <c r="AN194" s="7"/>
      <c r="AO194" s="41">
        <f t="shared" si="47"/>
        <v>0</v>
      </c>
      <c r="AP194" s="104">
        <v>135000000</v>
      </c>
      <c r="AQ194" s="104">
        <v>135000000</v>
      </c>
      <c r="AR194" s="41">
        <f t="shared" si="48"/>
        <v>0</v>
      </c>
      <c r="AS194" s="104">
        <v>135000000</v>
      </c>
      <c r="AT194" s="104">
        <v>135000000</v>
      </c>
      <c r="AU194" s="41">
        <f t="shared" si="49"/>
        <v>0</v>
      </c>
      <c r="AV194" s="104"/>
      <c r="AW194" s="104"/>
      <c r="AX194" s="41">
        <f t="shared" si="50"/>
        <v>0</v>
      </c>
      <c r="AY194" s="7">
        <v>120000000</v>
      </c>
      <c r="AZ194" s="7">
        <v>120000000</v>
      </c>
      <c r="BA194" s="41">
        <f t="shared" si="51"/>
        <v>0</v>
      </c>
      <c r="BB194" s="7">
        <v>120000000</v>
      </c>
      <c r="BC194" s="7">
        <v>120000000</v>
      </c>
      <c r="BD194" s="41">
        <f t="shared" si="52"/>
        <v>0</v>
      </c>
      <c r="BE194" s="7"/>
      <c r="BF194" s="7"/>
      <c r="BG194" s="41">
        <f t="shared" si="53"/>
        <v>0</v>
      </c>
    </row>
    <row r="195" spans="1:60" ht="24" x14ac:dyDescent="0.25">
      <c r="A195" s="5"/>
      <c r="B195" s="5"/>
      <c r="C195" s="46"/>
      <c r="D195" s="46">
        <v>7953</v>
      </c>
      <c r="E195" s="47" t="s">
        <v>222</v>
      </c>
      <c r="F195" s="7">
        <v>345000000</v>
      </c>
      <c r="G195" s="7">
        <v>345000000</v>
      </c>
      <c r="H195" s="41">
        <f t="shared" ref="H195:H256" si="54">F195-G195</f>
        <v>0</v>
      </c>
      <c r="I195" s="62">
        <v>0</v>
      </c>
      <c r="J195" s="62">
        <v>0</v>
      </c>
      <c r="K195" s="41">
        <f t="shared" ref="K195:K256" si="55">I195-J195</f>
        <v>0</v>
      </c>
      <c r="L195" s="7">
        <v>345000000</v>
      </c>
      <c r="M195" s="7">
        <v>345000000</v>
      </c>
      <c r="N195" s="41">
        <f t="shared" ref="N195:N256" si="56">L195-M195</f>
        <v>0</v>
      </c>
      <c r="O195" s="7"/>
      <c r="P195" s="7">
        <v>0</v>
      </c>
      <c r="Q195" s="41">
        <f t="shared" ref="Q195:Q256" si="57">O195-P195</f>
        <v>0</v>
      </c>
      <c r="R195" s="62">
        <v>0</v>
      </c>
      <c r="S195" s="62">
        <v>0</v>
      </c>
      <c r="T195" s="41">
        <f t="shared" ref="T195:T256" si="58">R195-S195</f>
        <v>0</v>
      </c>
      <c r="U195" s="7"/>
      <c r="V195" s="7"/>
      <c r="W195" s="41">
        <f t="shared" ref="W195:W256" si="59">U195-V195</f>
        <v>0</v>
      </c>
      <c r="X195" s="7"/>
      <c r="Y195" s="7"/>
      <c r="Z195" s="41">
        <f t="shared" ref="Z195:Z256" si="60">X195-Y195</f>
        <v>0</v>
      </c>
      <c r="AA195" s="62"/>
      <c r="AB195" s="62"/>
      <c r="AC195" s="41">
        <f t="shared" ref="AC195:AC256" si="61">AA195-AB195</f>
        <v>0</v>
      </c>
      <c r="AD195" s="7"/>
      <c r="AE195" s="7"/>
      <c r="AF195" s="41">
        <f t="shared" ref="AF195:AF256" si="62">AD195-AE195</f>
        <v>0</v>
      </c>
      <c r="AG195" s="7"/>
      <c r="AH195" s="7"/>
      <c r="AI195" s="41">
        <f t="shared" ref="AI195:AI256" si="63">AG195-AH195</f>
        <v>0</v>
      </c>
      <c r="AJ195" s="7"/>
      <c r="AK195" s="7"/>
      <c r="AL195" s="41">
        <f t="shared" ref="AL195:AL256" si="64">AJ195-AK195</f>
        <v>0</v>
      </c>
      <c r="AM195" s="7"/>
      <c r="AN195" s="7"/>
      <c r="AO195" s="41">
        <f t="shared" ref="AO195:AO256" si="65">AM195-AN195</f>
        <v>0</v>
      </c>
      <c r="AP195" s="104">
        <v>25000000</v>
      </c>
      <c r="AQ195" s="104">
        <v>25000000</v>
      </c>
      <c r="AR195" s="41">
        <f t="shared" ref="AR195:AR256" si="66">AP195-AQ195</f>
        <v>0</v>
      </c>
      <c r="AS195" s="104">
        <v>25000000</v>
      </c>
      <c r="AT195" s="104">
        <v>25000000</v>
      </c>
      <c r="AU195" s="41">
        <f t="shared" ref="AU195:AU256" si="67">AS195-AT195</f>
        <v>0</v>
      </c>
      <c r="AV195" s="104"/>
      <c r="AW195" s="104"/>
      <c r="AX195" s="41">
        <f t="shared" ref="AX195:AX256" si="68">AV195-AW195</f>
        <v>0</v>
      </c>
      <c r="AY195" s="7">
        <v>0</v>
      </c>
      <c r="AZ195" s="7">
        <v>0</v>
      </c>
      <c r="BA195" s="41">
        <f t="shared" ref="BA195:BA256" si="69">AY195-AZ195</f>
        <v>0</v>
      </c>
      <c r="BB195" s="7"/>
      <c r="BC195" s="7"/>
      <c r="BD195" s="41">
        <f t="shared" ref="BD195:BD256" si="70">BB195-BC195</f>
        <v>0</v>
      </c>
      <c r="BE195" s="7"/>
      <c r="BF195" s="7"/>
      <c r="BG195" s="41">
        <f t="shared" ref="BG195:BG256" si="71">BE195-BF195</f>
        <v>0</v>
      </c>
    </row>
    <row r="196" spans="1:60" ht="24" x14ac:dyDescent="0.25">
      <c r="A196" s="5"/>
      <c r="B196" s="5"/>
      <c r="C196" s="46"/>
      <c r="D196" s="48">
        <v>7954</v>
      </c>
      <c r="E196" s="49" t="s">
        <v>224</v>
      </c>
      <c r="F196" s="7">
        <f>I196+L196+O196</f>
        <v>731327880</v>
      </c>
      <c r="G196" s="7">
        <f>J196+M196+P196</f>
        <v>731327880</v>
      </c>
      <c r="H196" s="41">
        <f t="shared" si="54"/>
        <v>0</v>
      </c>
      <c r="I196" s="62">
        <v>0</v>
      </c>
      <c r="J196" s="62">
        <v>0</v>
      </c>
      <c r="K196" s="41">
        <f t="shared" si="55"/>
        <v>0</v>
      </c>
      <c r="L196" s="7">
        <f>AP196+AY196</f>
        <v>731327880</v>
      </c>
      <c r="M196" s="7">
        <f>AQ196+AZ196</f>
        <v>731327880</v>
      </c>
      <c r="N196" s="41">
        <f t="shared" si="56"/>
        <v>0</v>
      </c>
      <c r="O196" s="7"/>
      <c r="P196" s="7">
        <v>0</v>
      </c>
      <c r="Q196" s="41">
        <f t="shared" si="57"/>
        <v>0</v>
      </c>
      <c r="R196" s="62">
        <v>0</v>
      </c>
      <c r="S196" s="62">
        <v>0</v>
      </c>
      <c r="T196" s="41">
        <f t="shared" si="58"/>
        <v>0</v>
      </c>
      <c r="U196" s="7"/>
      <c r="V196" s="7"/>
      <c r="W196" s="41">
        <f t="shared" si="59"/>
        <v>0</v>
      </c>
      <c r="X196" s="7"/>
      <c r="Y196" s="7"/>
      <c r="Z196" s="41">
        <f t="shared" si="60"/>
        <v>0</v>
      </c>
      <c r="AA196" s="62"/>
      <c r="AB196" s="62"/>
      <c r="AC196" s="41">
        <f t="shared" si="61"/>
        <v>0</v>
      </c>
      <c r="AD196" s="7"/>
      <c r="AE196" s="7"/>
      <c r="AF196" s="41">
        <f t="shared" si="62"/>
        <v>0</v>
      </c>
      <c r="AG196" s="7"/>
      <c r="AH196" s="7"/>
      <c r="AI196" s="41">
        <f t="shared" si="63"/>
        <v>0</v>
      </c>
      <c r="AJ196" s="7"/>
      <c r="AK196" s="7"/>
      <c r="AL196" s="41">
        <f t="shared" si="64"/>
        <v>0</v>
      </c>
      <c r="AM196" s="7"/>
      <c r="AN196" s="7"/>
      <c r="AO196" s="41">
        <f t="shared" si="65"/>
        <v>0</v>
      </c>
      <c r="AP196" s="104">
        <v>411327880</v>
      </c>
      <c r="AQ196" s="104">
        <v>411327880</v>
      </c>
      <c r="AR196" s="41">
        <f t="shared" si="66"/>
        <v>0</v>
      </c>
      <c r="AS196" s="104">
        <v>411327880</v>
      </c>
      <c r="AT196" s="104">
        <v>411327880</v>
      </c>
      <c r="AU196" s="41">
        <f t="shared" si="67"/>
        <v>0</v>
      </c>
      <c r="AV196" s="104"/>
      <c r="AW196" s="104"/>
      <c r="AX196" s="41">
        <f t="shared" si="68"/>
        <v>0</v>
      </c>
      <c r="AY196" s="7">
        <v>320000000</v>
      </c>
      <c r="AZ196" s="7">
        <v>320000000</v>
      </c>
      <c r="BA196" s="41">
        <f t="shared" si="69"/>
        <v>0</v>
      </c>
      <c r="BB196" s="7">
        <v>320000000</v>
      </c>
      <c r="BC196" s="7">
        <v>320000000</v>
      </c>
      <c r="BD196" s="41">
        <f t="shared" si="70"/>
        <v>0</v>
      </c>
      <c r="BE196" s="7"/>
      <c r="BF196" s="7"/>
      <c r="BG196" s="41">
        <f t="shared" si="71"/>
        <v>0</v>
      </c>
    </row>
    <row r="197" spans="1:60" ht="18" customHeight="1" x14ac:dyDescent="0.25">
      <c r="A197" s="5"/>
      <c r="B197" s="5"/>
      <c r="C197" s="46"/>
      <c r="D197" s="48">
        <v>7999</v>
      </c>
      <c r="E197" s="49" t="s">
        <v>274</v>
      </c>
      <c r="F197" s="7">
        <f>I197+L197+O197</f>
        <v>2000000</v>
      </c>
      <c r="G197" s="7">
        <f>J197+M197+P197</f>
        <v>2000000</v>
      </c>
      <c r="H197" s="41">
        <f t="shared" si="54"/>
        <v>0</v>
      </c>
      <c r="I197" s="62">
        <v>0</v>
      </c>
      <c r="J197" s="62">
        <v>0</v>
      </c>
      <c r="K197" s="41">
        <f t="shared" si="55"/>
        <v>0</v>
      </c>
      <c r="L197" s="7">
        <f>AP197+AY197</f>
        <v>2000000</v>
      </c>
      <c r="M197" s="7">
        <f>AQ197+AZ197</f>
        <v>2000000</v>
      </c>
      <c r="N197" s="41">
        <f t="shared" si="56"/>
        <v>0</v>
      </c>
      <c r="O197" s="7"/>
      <c r="P197" s="7">
        <v>0</v>
      </c>
      <c r="Q197" s="41">
        <f t="shared" si="57"/>
        <v>0</v>
      </c>
      <c r="R197" s="62">
        <v>0</v>
      </c>
      <c r="S197" s="62">
        <v>0</v>
      </c>
      <c r="T197" s="41">
        <f t="shared" si="58"/>
        <v>0</v>
      </c>
      <c r="U197" s="7"/>
      <c r="V197" s="7"/>
      <c r="W197" s="41">
        <f t="shared" si="59"/>
        <v>0</v>
      </c>
      <c r="X197" s="7"/>
      <c r="Y197" s="7"/>
      <c r="Z197" s="41">
        <f t="shared" si="60"/>
        <v>0</v>
      </c>
      <c r="AA197" s="62"/>
      <c r="AB197" s="62"/>
      <c r="AC197" s="41">
        <f t="shared" si="61"/>
        <v>0</v>
      </c>
      <c r="AD197" s="7"/>
      <c r="AE197" s="7"/>
      <c r="AF197" s="41">
        <f t="shared" si="62"/>
        <v>0</v>
      </c>
      <c r="AG197" s="7"/>
      <c r="AH197" s="7"/>
      <c r="AI197" s="41">
        <f t="shared" si="63"/>
        <v>0</v>
      </c>
      <c r="AJ197" s="7"/>
      <c r="AK197" s="7"/>
      <c r="AL197" s="41">
        <f t="shared" si="64"/>
        <v>0</v>
      </c>
      <c r="AM197" s="7"/>
      <c r="AN197" s="7"/>
      <c r="AO197" s="41">
        <f t="shared" si="65"/>
        <v>0</v>
      </c>
      <c r="AP197" s="104"/>
      <c r="AQ197" s="104"/>
      <c r="AR197" s="41">
        <f t="shared" si="66"/>
        <v>0</v>
      </c>
      <c r="AU197" s="41">
        <f t="shared" si="67"/>
        <v>0</v>
      </c>
      <c r="AV197" s="104"/>
      <c r="AW197" s="104"/>
      <c r="AX197" s="41">
        <f t="shared" si="68"/>
        <v>0</v>
      </c>
      <c r="AY197" s="7">
        <v>2000000</v>
      </c>
      <c r="AZ197" s="7">
        <v>2000000</v>
      </c>
      <c r="BA197" s="41">
        <f t="shared" si="69"/>
        <v>0</v>
      </c>
      <c r="BB197" s="7">
        <v>2000000</v>
      </c>
      <c r="BC197" s="7">
        <v>2000000</v>
      </c>
      <c r="BD197" s="41">
        <f t="shared" si="70"/>
        <v>0</v>
      </c>
      <c r="BE197" s="7"/>
      <c r="BF197" s="7"/>
      <c r="BG197" s="41">
        <f t="shared" si="71"/>
        <v>0</v>
      </c>
    </row>
    <row r="198" spans="1:60" ht="18" customHeight="1" x14ac:dyDescent="0.25">
      <c r="A198" s="5"/>
      <c r="B198" s="5"/>
      <c r="C198" s="46"/>
      <c r="D198" s="48"/>
      <c r="E198" s="49"/>
      <c r="F198" s="7"/>
      <c r="G198" s="7"/>
      <c r="H198" s="41">
        <f t="shared" si="54"/>
        <v>0</v>
      </c>
      <c r="I198" s="62"/>
      <c r="J198" s="62"/>
      <c r="K198" s="41">
        <f t="shared" si="55"/>
        <v>0</v>
      </c>
      <c r="L198" s="7"/>
      <c r="M198" s="7"/>
      <c r="N198" s="41">
        <f t="shared" si="56"/>
        <v>0</v>
      </c>
      <c r="O198" s="7"/>
      <c r="P198" s="7"/>
      <c r="Q198" s="41">
        <f t="shared" si="57"/>
        <v>0</v>
      </c>
      <c r="R198" s="62"/>
      <c r="S198" s="62"/>
      <c r="T198" s="41">
        <f t="shared" si="58"/>
        <v>0</v>
      </c>
      <c r="U198" s="7"/>
      <c r="V198" s="7"/>
      <c r="W198" s="41">
        <f t="shared" si="59"/>
        <v>0</v>
      </c>
      <c r="X198" s="7"/>
      <c r="Y198" s="7"/>
      <c r="Z198" s="41">
        <f t="shared" si="60"/>
        <v>0</v>
      </c>
      <c r="AA198" s="62"/>
      <c r="AB198" s="62"/>
      <c r="AC198" s="41">
        <f t="shared" si="61"/>
        <v>0</v>
      </c>
      <c r="AD198" s="7"/>
      <c r="AE198" s="7"/>
      <c r="AF198" s="41">
        <f t="shared" si="62"/>
        <v>0</v>
      </c>
      <c r="AG198" s="7"/>
      <c r="AH198" s="7"/>
      <c r="AI198" s="41">
        <f t="shared" si="63"/>
        <v>0</v>
      </c>
      <c r="AJ198" s="7"/>
      <c r="AK198" s="7"/>
      <c r="AL198" s="41">
        <f t="shared" si="64"/>
        <v>0</v>
      </c>
      <c r="AM198" s="7"/>
      <c r="AN198" s="7"/>
      <c r="AO198" s="41">
        <f t="shared" si="65"/>
        <v>0</v>
      </c>
      <c r="AP198" s="104"/>
      <c r="AQ198" s="104"/>
      <c r="AR198" s="41">
        <f t="shared" si="66"/>
        <v>0</v>
      </c>
      <c r="AS198" s="104"/>
      <c r="AT198" s="104"/>
      <c r="AU198" s="41">
        <f t="shared" si="67"/>
        <v>0</v>
      </c>
      <c r="AV198" s="104"/>
      <c r="AW198" s="104"/>
      <c r="AX198" s="41">
        <f t="shared" si="68"/>
        <v>0</v>
      </c>
      <c r="AY198" s="7"/>
      <c r="AZ198" s="7"/>
      <c r="BA198" s="41">
        <f t="shared" si="69"/>
        <v>0</v>
      </c>
      <c r="BB198" s="7"/>
      <c r="BC198" s="7"/>
      <c r="BD198" s="41">
        <f t="shared" si="70"/>
        <v>0</v>
      </c>
      <c r="BE198" s="7"/>
      <c r="BF198" s="7"/>
      <c r="BG198" s="41">
        <f t="shared" si="71"/>
        <v>0</v>
      </c>
    </row>
    <row r="199" spans="1:60" s="63" customFormat="1" ht="24" x14ac:dyDescent="0.25">
      <c r="A199" s="39"/>
      <c r="B199" s="39"/>
      <c r="C199" s="39"/>
      <c r="D199" s="39"/>
      <c r="E199" s="43" t="s">
        <v>159</v>
      </c>
      <c r="F199" s="40">
        <v>6410225577</v>
      </c>
      <c r="G199" s="40">
        <v>6410225577</v>
      </c>
      <c r="H199" s="41">
        <f t="shared" si="54"/>
        <v>0</v>
      </c>
      <c r="I199" s="40">
        <v>6205715577</v>
      </c>
      <c r="J199" s="40">
        <v>6205715577</v>
      </c>
      <c r="K199" s="41">
        <f t="shared" si="55"/>
        <v>0</v>
      </c>
      <c r="L199" s="135">
        <v>0</v>
      </c>
      <c r="M199" s="135">
        <v>0</v>
      </c>
      <c r="N199" s="41">
        <f t="shared" si="56"/>
        <v>0</v>
      </c>
      <c r="O199" s="40">
        <v>204510000</v>
      </c>
      <c r="P199" s="40">
        <v>204510000</v>
      </c>
      <c r="Q199" s="41">
        <f t="shared" si="57"/>
        <v>0</v>
      </c>
      <c r="R199" s="40">
        <v>4631068263</v>
      </c>
      <c r="S199" s="40">
        <v>4631068263</v>
      </c>
      <c r="T199" s="41">
        <f t="shared" si="58"/>
        <v>0</v>
      </c>
      <c r="U199" s="40">
        <v>4426558263</v>
      </c>
      <c r="V199" s="40">
        <v>4426558263</v>
      </c>
      <c r="W199" s="41">
        <f t="shared" si="59"/>
        <v>0</v>
      </c>
      <c r="X199" s="135">
        <v>0</v>
      </c>
      <c r="Y199" s="135">
        <v>0</v>
      </c>
      <c r="Z199" s="41">
        <f t="shared" si="60"/>
        <v>0</v>
      </c>
      <c r="AA199" s="40">
        <v>204510000</v>
      </c>
      <c r="AB199" s="40">
        <v>204510000</v>
      </c>
      <c r="AC199" s="41">
        <f t="shared" si="61"/>
        <v>0</v>
      </c>
      <c r="AD199" s="40">
        <v>1439157314</v>
      </c>
      <c r="AE199" s="40">
        <v>1439157314</v>
      </c>
      <c r="AF199" s="41">
        <f t="shared" si="62"/>
        <v>0</v>
      </c>
      <c r="AG199" s="40">
        <v>1439157314</v>
      </c>
      <c r="AH199" s="40">
        <v>1439157314</v>
      </c>
      <c r="AI199" s="41">
        <f t="shared" si="63"/>
        <v>0</v>
      </c>
      <c r="AJ199" s="40">
        <v>340000000</v>
      </c>
      <c r="AK199" s="40">
        <v>340000000</v>
      </c>
      <c r="AL199" s="41">
        <f t="shared" si="64"/>
        <v>0</v>
      </c>
      <c r="AM199" s="40">
        <v>340000000</v>
      </c>
      <c r="AN199" s="40">
        <v>340000000</v>
      </c>
      <c r="AO199" s="41">
        <f t="shared" si="65"/>
        <v>0</v>
      </c>
      <c r="AP199" s="135">
        <v>0</v>
      </c>
      <c r="AQ199" s="135">
        <v>0</v>
      </c>
      <c r="AR199" s="41">
        <f t="shared" si="66"/>
        <v>0</v>
      </c>
      <c r="AS199" s="135">
        <v>0</v>
      </c>
      <c r="AT199" s="135">
        <v>0</v>
      </c>
      <c r="AU199" s="41">
        <f t="shared" si="67"/>
        <v>0</v>
      </c>
      <c r="AV199" s="135">
        <v>0</v>
      </c>
      <c r="AW199" s="135">
        <v>0</v>
      </c>
      <c r="AX199" s="41">
        <f t="shared" si="68"/>
        <v>0</v>
      </c>
      <c r="AY199" s="135">
        <v>0</v>
      </c>
      <c r="AZ199" s="135">
        <v>0</v>
      </c>
      <c r="BA199" s="41">
        <f t="shared" si="69"/>
        <v>0</v>
      </c>
      <c r="BB199" s="135">
        <v>0</v>
      </c>
      <c r="BC199" s="135">
        <v>0</v>
      </c>
      <c r="BD199" s="41">
        <f t="shared" si="70"/>
        <v>0</v>
      </c>
      <c r="BE199" s="135">
        <v>0</v>
      </c>
      <c r="BF199" s="135">
        <v>0</v>
      </c>
      <c r="BG199" s="41">
        <f t="shared" si="71"/>
        <v>0</v>
      </c>
    </row>
    <row r="200" spans="1:60" s="63" customFormat="1" ht="18" customHeight="1" x14ac:dyDescent="0.25">
      <c r="A200" s="38" t="s">
        <v>234</v>
      </c>
      <c r="B200" s="38" t="s">
        <v>235</v>
      </c>
      <c r="C200" s="39"/>
      <c r="D200" s="39"/>
      <c r="E200" s="39" t="s">
        <v>180</v>
      </c>
      <c r="F200" s="40">
        <v>2851015699</v>
      </c>
      <c r="G200" s="40">
        <v>2851015699</v>
      </c>
      <c r="H200" s="41">
        <f t="shared" si="54"/>
        <v>0</v>
      </c>
      <c r="I200" s="40">
        <v>2851015699</v>
      </c>
      <c r="J200" s="40">
        <v>2851015699</v>
      </c>
      <c r="K200" s="41">
        <f t="shared" si="55"/>
        <v>0</v>
      </c>
      <c r="L200" s="40"/>
      <c r="M200" s="40"/>
      <c r="N200" s="41">
        <f t="shared" si="56"/>
        <v>0</v>
      </c>
      <c r="O200" s="40"/>
      <c r="P200" s="40"/>
      <c r="Q200" s="41">
        <f t="shared" si="57"/>
        <v>0</v>
      </c>
      <c r="R200" s="40">
        <v>1687858385</v>
      </c>
      <c r="S200" s="40">
        <v>1687858385</v>
      </c>
      <c r="T200" s="41">
        <f t="shared" si="58"/>
        <v>0</v>
      </c>
      <c r="U200" s="40">
        <v>1687858385</v>
      </c>
      <c r="V200" s="40">
        <v>1687858385</v>
      </c>
      <c r="W200" s="41">
        <f t="shared" si="59"/>
        <v>0</v>
      </c>
      <c r="X200" s="40"/>
      <c r="Y200" s="40"/>
      <c r="Z200" s="41">
        <f t="shared" si="60"/>
        <v>0</v>
      </c>
      <c r="AA200" s="135"/>
      <c r="AB200" s="135"/>
      <c r="AC200" s="41">
        <f t="shared" si="61"/>
        <v>0</v>
      </c>
      <c r="AD200" s="40">
        <v>1163157314</v>
      </c>
      <c r="AE200" s="40">
        <v>1163157314</v>
      </c>
      <c r="AF200" s="41">
        <f t="shared" si="62"/>
        <v>0</v>
      </c>
      <c r="AG200" s="40">
        <v>1163157314</v>
      </c>
      <c r="AH200" s="40">
        <v>1163157314</v>
      </c>
      <c r="AI200" s="41">
        <f t="shared" si="63"/>
        <v>0</v>
      </c>
      <c r="AJ200" s="40"/>
      <c r="AK200" s="40"/>
      <c r="AL200" s="41">
        <f t="shared" si="64"/>
        <v>0</v>
      </c>
      <c r="AM200" s="40"/>
      <c r="AN200" s="40"/>
      <c r="AO200" s="41">
        <f t="shared" si="65"/>
        <v>0</v>
      </c>
      <c r="AP200" s="40"/>
      <c r="AQ200" s="40"/>
      <c r="AR200" s="41">
        <f t="shared" si="66"/>
        <v>0</v>
      </c>
      <c r="AS200" s="40"/>
      <c r="AT200" s="40"/>
      <c r="AU200" s="41">
        <f t="shared" si="67"/>
        <v>0</v>
      </c>
      <c r="AV200" s="40"/>
      <c r="AW200" s="40"/>
      <c r="AX200" s="41">
        <f t="shared" si="68"/>
        <v>0</v>
      </c>
      <c r="AY200" s="40"/>
      <c r="AZ200" s="40"/>
      <c r="BA200" s="41">
        <f t="shared" si="69"/>
        <v>0</v>
      </c>
      <c r="BB200" s="40"/>
      <c r="BC200" s="40"/>
      <c r="BD200" s="41">
        <f t="shared" si="70"/>
        <v>0</v>
      </c>
      <c r="BE200" s="40"/>
      <c r="BF200" s="40"/>
      <c r="BG200" s="41">
        <f t="shared" si="71"/>
        <v>0</v>
      </c>
      <c r="BH200" s="64"/>
    </row>
    <row r="201" spans="1:60" s="26" customFormat="1" ht="18" customHeight="1" x14ac:dyDescent="0.25">
      <c r="A201" s="2"/>
      <c r="B201" s="2"/>
      <c r="C201" s="2">
        <v>6100</v>
      </c>
      <c r="D201" s="2"/>
      <c r="E201" s="4" t="s">
        <v>76</v>
      </c>
      <c r="F201" s="3">
        <v>99499068</v>
      </c>
      <c r="G201" s="3">
        <v>99499068</v>
      </c>
      <c r="H201" s="41">
        <f t="shared" si="54"/>
        <v>0</v>
      </c>
      <c r="I201" s="3">
        <v>99499068</v>
      </c>
      <c r="J201" s="3">
        <v>99499068</v>
      </c>
      <c r="K201" s="41">
        <f t="shared" si="55"/>
        <v>0</v>
      </c>
      <c r="L201" s="3"/>
      <c r="M201" s="3"/>
      <c r="N201" s="41">
        <f t="shared" si="56"/>
        <v>0</v>
      </c>
      <c r="O201" s="3"/>
      <c r="P201" s="3"/>
      <c r="Q201" s="41">
        <f t="shared" si="57"/>
        <v>0</v>
      </c>
      <c r="R201" s="3">
        <v>19486068</v>
      </c>
      <c r="S201" s="3">
        <v>19486068</v>
      </c>
      <c r="T201" s="41">
        <f t="shared" si="58"/>
        <v>0</v>
      </c>
      <c r="U201" s="3">
        <v>19486068</v>
      </c>
      <c r="V201" s="3">
        <v>19486068</v>
      </c>
      <c r="W201" s="41">
        <f t="shared" si="59"/>
        <v>0</v>
      </c>
      <c r="X201" s="3"/>
      <c r="Y201" s="3"/>
      <c r="Z201" s="41">
        <f t="shared" si="60"/>
        <v>0</v>
      </c>
      <c r="AA201" s="62"/>
      <c r="AB201" s="62"/>
      <c r="AC201" s="41">
        <f t="shared" si="61"/>
        <v>0</v>
      </c>
      <c r="AD201" s="124">
        <v>80013000</v>
      </c>
      <c r="AE201" s="124">
        <v>80013000</v>
      </c>
      <c r="AF201" s="41">
        <f t="shared" si="62"/>
        <v>0</v>
      </c>
      <c r="AG201" s="3">
        <v>80013000</v>
      </c>
      <c r="AH201" s="3">
        <v>80013000</v>
      </c>
      <c r="AI201" s="41">
        <f t="shared" si="63"/>
        <v>0</v>
      </c>
      <c r="AJ201" s="3"/>
      <c r="AK201" s="3"/>
      <c r="AL201" s="41">
        <f t="shared" si="64"/>
        <v>0</v>
      </c>
      <c r="AM201" s="3"/>
      <c r="AN201" s="3"/>
      <c r="AO201" s="41">
        <f t="shared" si="65"/>
        <v>0</v>
      </c>
      <c r="AP201" s="3"/>
      <c r="AQ201" s="3"/>
      <c r="AR201" s="41">
        <f t="shared" si="66"/>
        <v>0</v>
      </c>
      <c r="AS201" s="3"/>
      <c r="AT201" s="3"/>
      <c r="AU201" s="41">
        <f t="shared" si="67"/>
        <v>0</v>
      </c>
      <c r="AV201" s="3"/>
      <c r="AW201" s="3"/>
      <c r="AX201" s="41">
        <f t="shared" si="68"/>
        <v>0</v>
      </c>
      <c r="AY201" s="3"/>
      <c r="AZ201" s="3"/>
      <c r="BA201" s="41">
        <f t="shared" si="69"/>
        <v>0</v>
      </c>
      <c r="BB201" s="3"/>
      <c r="BC201" s="3"/>
      <c r="BD201" s="41">
        <f t="shared" si="70"/>
        <v>0</v>
      </c>
      <c r="BE201" s="3"/>
      <c r="BF201" s="3"/>
      <c r="BG201" s="41">
        <f t="shared" si="71"/>
        <v>0</v>
      </c>
      <c r="BH201" s="28"/>
    </row>
    <row r="202" spans="1:60" ht="18" customHeight="1" x14ac:dyDescent="0.25">
      <c r="A202" s="5"/>
      <c r="B202" s="5"/>
      <c r="C202" s="5"/>
      <c r="D202" s="5">
        <v>6105</v>
      </c>
      <c r="E202" s="6" t="s">
        <v>78</v>
      </c>
      <c r="F202" s="7">
        <v>19486068</v>
      </c>
      <c r="G202" s="7">
        <v>19486068</v>
      </c>
      <c r="H202" s="41">
        <f t="shared" si="54"/>
        <v>0</v>
      </c>
      <c r="I202" s="7">
        <v>19486068</v>
      </c>
      <c r="J202" s="7">
        <v>19486068</v>
      </c>
      <c r="K202" s="41">
        <f t="shared" si="55"/>
        <v>0</v>
      </c>
      <c r="L202" s="7"/>
      <c r="M202" s="7"/>
      <c r="N202" s="41">
        <f t="shared" si="56"/>
        <v>0</v>
      </c>
      <c r="O202" s="7"/>
      <c r="P202" s="7"/>
      <c r="Q202" s="41">
        <f t="shared" si="57"/>
        <v>0</v>
      </c>
      <c r="R202" s="7">
        <v>19486068</v>
      </c>
      <c r="S202" s="7">
        <v>19486068</v>
      </c>
      <c r="T202" s="41">
        <f t="shared" si="58"/>
        <v>0</v>
      </c>
      <c r="U202" s="7">
        <v>19486068</v>
      </c>
      <c r="V202" s="7">
        <v>19486068</v>
      </c>
      <c r="W202" s="41">
        <f t="shared" si="59"/>
        <v>0</v>
      </c>
      <c r="X202" s="7"/>
      <c r="Y202" s="7"/>
      <c r="Z202" s="41">
        <f t="shared" si="60"/>
        <v>0</v>
      </c>
      <c r="AA202" s="62"/>
      <c r="AB202" s="62"/>
      <c r="AC202" s="41">
        <f t="shared" si="61"/>
        <v>0</v>
      </c>
      <c r="AD202" s="125"/>
      <c r="AE202" s="125"/>
      <c r="AF202" s="41">
        <f t="shared" si="62"/>
        <v>0</v>
      </c>
      <c r="AG202" s="7"/>
      <c r="AH202" s="7"/>
      <c r="AI202" s="41">
        <f t="shared" si="63"/>
        <v>0</v>
      </c>
      <c r="AJ202" s="7"/>
      <c r="AK202" s="7"/>
      <c r="AL202" s="41">
        <f t="shared" si="64"/>
        <v>0</v>
      </c>
      <c r="AM202" s="7"/>
      <c r="AN202" s="7"/>
      <c r="AO202" s="41">
        <f t="shared" si="65"/>
        <v>0</v>
      </c>
      <c r="AP202" s="7"/>
      <c r="AQ202" s="7"/>
      <c r="AR202" s="41">
        <f t="shared" si="66"/>
        <v>0</v>
      </c>
      <c r="AS202" s="7"/>
      <c r="AT202" s="7"/>
      <c r="AU202" s="41">
        <f t="shared" si="67"/>
        <v>0</v>
      </c>
      <c r="AV202" s="7"/>
      <c r="AW202" s="7"/>
      <c r="AX202" s="41">
        <f t="shared" si="68"/>
        <v>0</v>
      </c>
      <c r="AY202" s="7"/>
      <c r="AZ202" s="7"/>
      <c r="BA202" s="41">
        <f t="shared" si="69"/>
        <v>0</v>
      </c>
      <c r="BB202" s="7"/>
      <c r="BC202" s="7"/>
      <c r="BD202" s="41">
        <f t="shared" si="70"/>
        <v>0</v>
      </c>
      <c r="BE202" s="7"/>
      <c r="BF202" s="7"/>
      <c r="BG202" s="41">
        <f t="shared" si="71"/>
        <v>0</v>
      </c>
      <c r="BH202" s="1"/>
    </row>
    <row r="203" spans="1:60" ht="18" customHeight="1" x14ac:dyDescent="0.25">
      <c r="A203" s="5"/>
      <c r="B203" s="5"/>
      <c r="C203" s="5"/>
      <c r="D203" s="5">
        <v>6149</v>
      </c>
      <c r="E203" s="6" t="s">
        <v>164</v>
      </c>
      <c r="F203" s="7">
        <v>80013000</v>
      </c>
      <c r="G203" s="7">
        <v>80013000</v>
      </c>
      <c r="H203" s="41">
        <f t="shared" si="54"/>
        <v>0</v>
      </c>
      <c r="I203" s="7">
        <v>80013000</v>
      </c>
      <c r="J203" s="7">
        <v>80013000</v>
      </c>
      <c r="K203" s="41">
        <f t="shared" si="55"/>
        <v>0</v>
      </c>
      <c r="L203" s="7"/>
      <c r="M203" s="7"/>
      <c r="N203" s="41">
        <f t="shared" si="56"/>
        <v>0</v>
      </c>
      <c r="O203" s="7"/>
      <c r="P203" s="7"/>
      <c r="Q203" s="41">
        <f t="shared" si="57"/>
        <v>0</v>
      </c>
      <c r="R203" s="7">
        <v>0</v>
      </c>
      <c r="S203" s="7">
        <v>0</v>
      </c>
      <c r="T203" s="41">
        <f t="shared" si="58"/>
        <v>0</v>
      </c>
      <c r="U203" s="7"/>
      <c r="V203" s="7"/>
      <c r="W203" s="41">
        <f t="shared" si="59"/>
        <v>0</v>
      </c>
      <c r="X203" s="7"/>
      <c r="Y203" s="7"/>
      <c r="Z203" s="41">
        <f t="shared" si="60"/>
        <v>0</v>
      </c>
      <c r="AA203" s="62"/>
      <c r="AB203" s="62"/>
      <c r="AC203" s="41">
        <f t="shared" si="61"/>
        <v>0</v>
      </c>
      <c r="AD203" s="125">
        <v>80013000</v>
      </c>
      <c r="AE203" s="125">
        <v>80013000</v>
      </c>
      <c r="AF203" s="41">
        <f t="shared" si="62"/>
        <v>0</v>
      </c>
      <c r="AG203" s="7">
        <v>80013000</v>
      </c>
      <c r="AH203" s="7">
        <v>80013000</v>
      </c>
      <c r="AI203" s="41">
        <f t="shared" si="63"/>
        <v>0</v>
      </c>
      <c r="AJ203" s="7"/>
      <c r="AK203" s="7"/>
      <c r="AL203" s="41">
        <f t="shared" si="64"/>
        <v>0</v>
      </c>
      <c r="AM203" s="7"/>
      <c r="AN203" s="7"/>
      <c r="AO203" s="41">
        <f t="shared" si="65"/>
        <v>0</v>
      </c>
      <c r="AP203" s="7"/>
      <c r="AQ203" s="7"/>
      <c r="AR203" s="41">
        <f t="shared" si="66"/>
        <v>0</v>
      </c>
      <c r="AS203" s="7"/>
      <c r="AT203" s="7"/>
      <c r="AU203" s="41">
        <f t="shared" si="67"/>
        <v>0</v>
      </c>
      <c r="AV203" s="7"/>
      <c r="AW203" s="7"/>
      <c r="AX203" s="41">
        <f t="shared" si="68"/>
        <v>0</v>
      </c>
      <c r="AY203" s="7"/>
      <c r="AZ203" s="7"/>
      <c r="BA203" s="41">
        <f t="shared" si="69"/>
        <v>0</v>
      </c>
      <c r="BB203" s="7"/>
      <c r="BC203" s="7"/>
      <c r="BD203" s="41">
        <f t="shared" si="70"/>
        <v>0</v>
      </c>
      <c r="BE203" s="7"/>
      <c r="BF203" s="7"/>
      <c r="BG203" s="41">
        <f t="shared" si="71"/>
        <v>0</v>
      </c>
      <c r="BH203" s="1"/>
    </row>
    <row r="204" spans="1:60" ht="18" customHeight="1" x14ac:dyDescent="0.25">
      <c r="A204" s="2"/>
      <c r="B204" s="2"/>
      <c r="C204" s="2">
        <v>6200</v>
      </c>
      <c r="D204" s="2"/>
      <c r="E204" s="4" t="s">
        <v>82</v>
      </c>
      <c r="F204" s="3">
        <v>13050000</v>
      </c>
      <c r="G204" s="3">
        <v>13050000</v>
      </c>
      <c r="H204" s="41">
        <f t="shared" si="54"/>
        <v>0</v>
      </c>
      <c r="I204" s="3">
        <v>13050000</v>
      </c>
      <c r="J204" s="3">
        <v>13050000</v>
      </c>
      <c r="K204" s="41">
        <f t="shared" si="55"/>
        <v>0</v>
      </c>
      <c r="L204" s="3"/>
      <c r="M204" s="3"/>
      <c r="N204" s="41">
        <f t="shared" si="56"/>
        <v>0</v>
      </c>
      <c r="O204" s="3"/>
      <c r="P204" s="3"/>
      <c r="Q204" s="41">
        <f t="shared" si="57"/>
        <v>0</v>
      </c>
      <c r="R204" s="3">
        <v>13050000</v>
      </c>
      <c r="S204" s="3">
        <v>13050000</v>
      </c>
      <c r="T204" s="41">
        <f t="shared" si="58"/>
        <v>0</v>
      </c>
      <c r="U204" s="3">
        <v>13050000</v>
      </c>
      <c r="V204" s="3">
        <v>13050000</v>
      </c>
      <c r="W204" s="41">
        <f t="shared" si="59"/>
        <v>0</v>
      </c>
      <c r="X204" s="3"/>
      <c r="Y204" s="3"/>
      <c r="Z204" s="41">
        <f t="shared" si="60"/>
        <v>0</v>
      </c>
      <c r="AA204" s="62"/>
      <c r="AB204" s="62"/>
      <c r="AC204" s="41">
        <f t="shared" si="61"/>
        <v>0</v>
      </c>
      <c r="AD204" s="125"/>
      <c r="AE204" s="125"/>
      <c r="AF204" s="41">
        <f t="shared" si="62"/>
        <v>0</v>
      </c>
      <c r="AG204" s="135"/>
      <c r="AH204" s="135"/>
      <c r="AI204" s="41">
        <f t="shared" si="63"/>
        <v>0</v>
      </c>
      <c r="AJ204" s="3"/>
      <c r="AK204" s="3"/>
      <c r="AL204" s="41">
        <f t="shared" si="64"/>
        <v>0</v>
      </c>
      <c r="AM204" s="3"/>
      <c r="AN204" s="3"/>
      <c r="AO204" s="41">
        <f t="shared" si="65"/>
        <v>0</v>
      </c>
      <c r="AP204" s="3"/>
      <c r="AQ204" s="3"/>
      <c r="AR204" s="41">
        <f t="shared" si="66"/>
        <v>0</v>
      </c>
      <c r="AS204" s="3"/>
      <c r="AT204" s="3"/>
      <c r="AU204" s="41">
        <f t="shared" si="67"/>
        <v>0</v>
      </c>
      <c r="AV204" s="3"/>
      <c r="AW204" s="3"/>
      <c r="AX204" s="41">
        <f t="shared" si="68"/>
        <v>0</v>
      </c>
      <c r="AY204" s="3"/>
      <c r="AZ204" s="3"/>
      <c r="BA204" s="41">
        <f t="shared" si="69"/>
        <v>0</v>
      </c>
      <c r="BB204" s="3"/>
      <c r="BC204" s="3"/>
      <c r="BD204" s="41">
        <f t="shared" si="70"/>
        <v>0</v>
      </c>
      <c r="BE204" s="3"/>
      <c r="BF204" s="3"/>
      <c r="BG204" s="41">
        <f t="shared" si="71"/>
        <v>0</v>
      </c>
      <c r="BH204" s="1"/>
    </row>
    <row r="205" spans="1:60" ht="18" customHeight="1" x14ac:dyDescent="0.25">
      <c r="A205" s="5"/>
      <c r="B205" s="5"/>
      <c r="C205" s="5"/>
      <c r="D205" s="5">
        <v>6201</v>
      </c>
      <c r="E205" s="6" t="s">
        <v>153</v>
      </c>
      <c r="F205" s="7">
        <v>13050000</v>
      </c>
      <c r="G205" s="7">
        <v>13050000</v>
      </c>
      <c r="H205" s="41">
        <f t="shared" si="54"/>
        <v>0</v>
      </c>
      <c r="I205" s="7">
        <v>13050000</v>
      </c>
      <c r="J205" s="7">
        <v>13050000</v>
      </c>
      <c r="K205" s="41">
        <f t="shared" si="55"/>
        <v>0</v>
      </c>
      <c r="L205" s="7"/>
      <c r="M205" s="7"/>
      <c r="N205" s="41">
        <f t="shared" si="56"/>
        <v>0</v>
      </c>
      <c r="O205" s="7"/>
      <c r="P205" s="7"/>
      <c r="Q205" s="41">
        <f t="shared" si="57"/>
        <v>0</v>
      </c>
      <c r="R205" s="7">
        <v>13050000</v>
      </c>
      <c r="S205" s="7">
        <v>13050000</v>
      </c>
      <c r="T205" s="41">
        <f t="shared" si="58"/>
        <v>0</v>
      </c>
      <c r="U205" s="7">
        <v>13050000</v>
      </c>
      <c r="V205" s="7">
        <v>13050000</v>
      </c>
      <c r="W205" s="41">
        <f t="shared" si="59"/>
        <v>0</v>
      </c>
      <c r="X205" s="7"/>
      <c r="Y205" s="7"/>
      <c r="Z205" s="41">
        <f t="shared" si="60"/>
        <v>0</v>
      </c>
      <c r="AA205" s="62"/>
      <c r="AB205" s="62"/>
      <c r="AC205" s="41">
        <f t="shared" si="61"/>
        <v>0</v>
      </c>
      <c r="AD205" s="125"/>
      <c r="AE205" s="125"/>
      <c r="AF205" s="41">
        <f t="shared" si="62"/>
        <v>0</v>
      </c>
      <c r="AG205" s="135"/>
      <c r="AH205" s="135"/>
      <c r="AI205" s="41">
        <f t="shared" si="63"/>
        <v>0</v>
      </c>
      <c r="AJ205" s="7"/>
      <c r="AK205" s="7"/>
      <c r="AL205" s="41">
        <f t="shared" si="64"/>
        <v>0</v>
      </c>
      <c r="AM205" s="7"/>
      <c r="AN205" s="7"/>
      <c r="AO205" s="41">
        <f t="shared" si="65"/>
        <v>0</v>
      </c>
      <c r="AP205" s="7"/>
      <c r="AQ205" s="7"/>
      <c r="AR205" s="41">
        <f t="shared" si="66"/>
        <v>0</v>
      </c>
      <c r="AS205" s="7"/>
      <c r="AT205" s="7"/>
      <c r="AU205" s="41">
        <f t="shared" si="67"/>
        <v>0</v>
      </c>
      <c r="AV205" s="7"/>
      <c r="AW205" s="7"/>
      <c r="AX205" s="41">
        <f t="shared" si="68"/>
        <v>0</v>
      </c>
      <c r="AY205" s="7"/>
      <c r="AZ205" s="7"/>
      <c r="BA205" s="41">
        <f t="shared" si="69"/>
        <v>0</v>
      </c>
      <c r="BB205" s="7"/>
      <c r="BC205" s="7"/>
      <c r="BD205" s="41">
        <f t="shared" si="70"/>
        <v>0</v>
      </c>
      <c r="BE205" s="7"/>
      <c r="BF205" s="7"/>
      <c r="BG205" s="41">
        <f t="shared" si="71"/>
        <v>0</v>
      </c>
      <c r="BH205" s="1"/>
    </row>
    <row r="206" spans="1:60" ht="18" customHeight="1" x14ac:dyDescent="0.25">
      <c r="A206" s="2"/>
      <c r="B206" s="2"/>
      <c r="C206" s="2">
        <v>6550</v>
      </c>
      <c r="D206" s="2"/>
      <c r="E206" s="4" t="s">
        <v>95</v>
      </c>
      <c r="F206" s="3">
        <v>21874000</v>
      </c>
      <c r="G206" s="3">
        <v>21874000</v>
      </c>
      <c r="H206" s="41">
        <f t="shared" si="54"/>
        <v>0</v>
      </c>
      <c r="I206" s="3">
        <v>21874000</v>
      </c>
      <c r="J206" s="3">
        <v>21874000</v>
      </c>
      <c r="K206" s="41">
        <f t="shared" si="55"/>
        <v>0</v>
      </c>
      <c r="L206" s="3"/>
      <c r="M206" s="3"/>
      <c r="N206" s="41">
        <f t="shared" si="56"/>
        <v>0</v>
      </c>
      <c r="O206" s="3"/>
      <c r="P206" s="3"/>
      <c r="Q206" s="41">
        <f t="shared" si="57"/>
        <v>0</v>
      </c>
      <c r="R206" s="3">
        <v>21874000</v>
      </c>
      <c r="S206" s="3">
        <v>21874000</v>
      </c>
      <c r="T206" s="41">
        <f t="shared" si="58"/>
        <v>0</v>
      </c>
      <c r="U206" s="3">
        <v>21874000</v>
      </c>
      <c r="V206" s="3">
        <v>21874000</v>
      </c>
      <c r="W206" s="41">
        <f t="shared" si="59"/>
        <v>0</v>
      </c>
      <c r="X206" s="3"/>
      <c r="Y206" s="3"/>
      <c r="Z206" s="41">
        <f t="shared" si="60"/>
        <v>0</v>
      </c>
      <c r="AA206" s="62"/>
      <c r="AB206" s="62"/>
      <c r="AC206" s="41">
        <f t="shared" si="61"/>
        <v>0</v>
      </c>
      <c r="AD206" s="125"/>
      <c r="AE206" s="125"/>
      <c r="AF206" s="41">
        <f t="shared" si="62"/>
        <v>0</v>
      </c>
      <c r="AG206" s="135"/>
      <c r="AH206" s="135"/>
      <c r="AI206" s="41">
        <f t="shared" si="63"/>
        <v>0</v>
      </c>
      <c r="AJ206" s="3"/>
      <c r="AK206" s="3"/>
      <c r="AL206" s="41">
        <f t="shared" si="64"/>
        <v>0</v>
      </c>
      <c r="AM206" s="3"/>
      <c r="AN206" s="3"/>
      <c r="AO206" s="41">
        <f t="shared" si="65"/>
        <v>0</v>
      </c>
      <c r="AP206" s="3"/>
      <c r="AQ206" s="3"/>
      <c r="AR206" s="41">
        <f t="shared" si="66"/>
        <v>0</v>
      </c>
      <c r="AS206" s="3"/>
      <c r="AT206" s="3"/>
      <c r="AU206" s="41">
        <f t="shared" si="67"/>
        <v>0</v>
      </c>
      <c r="AV206" s="3"/>
      <c r="AW206" s="3"/>
      <c r="AX206" s="41">
        <f t="shared" si="68"/>
        <v>0</v>
      </c>
      <c r="AY206" s="3"/>
      <c r="AZ206" s="3"/>
      <c r="BA206" s="41">
        <f t="shared" si="69"/>
        <v>0</v>
      </c>
      <c r="BB206" s="3"/>
      <c r="BC206" s="3"/>
      <c r="BD206" s="41">
        <f t="shared" si="70"/>
        <v>0</v>
      </c>
      <c r="BE206" s="3"/>
      <c r="BF206" s="3"/>
      <c r="BG206" s="41">
        <f t="shared" si="71"/>
        <v>0</v>
      </c>
      <c r="BH206" s="1"/>
    </row>
    <row r="207" spans="1:60" ht="18" customHeight="1" x14ac:dyDescent="0.25">
      <c r="A207" s="5"/>
      <c r="B207" s="5"/>
      <c r="C207" s="5"/>
      <c r="D207" s="5">
        <v>6551</v>
      </c>
      <c r="E207" s="6" t="s">
        <v>96</v>
      </c>
      <c r="F207" s="7">
        <v>13674000</v>
      </c>
      <c r="G207" s="7">
        <v>13674000</v>
      </c>
      <c r="H207" s="41">
        <f t="shared" si="54"/>
        <v>0</v>
      </c>
      <c r="I207" s="7">
        <v>13674000</v>
      </c>
      <c r="J207" s="7">
        <v>13674000</v>
      </c>
      <c r="K207" s="41">
        <f t="shared" si="55"/>
        <v>0</v>
      </c>
      <c r="L207" s="7"/>
      <c r="M207" s="7"/>
      <c r="N207" s="41">
        <f t="shared" si="56"/>
        <v>0</v>
      </c>
      <c r="O207" s="7"/>
      <c r="P207" s="7"/>
      <c r="Q207" s="41">
        <f t="shared" si="57"/>
        <v>0</v>
      </c>
      <c r="R207" s="7">
        <v>13674000</v>
      </c>
      <c r="S207" s="7">
        <v>13674000</v>
      </c>
      <c r="T207" s="41">
        <f t="shared" si="58"/>
        <v>0</v>
      </c>
      <c r="U207" s="7">
        <v>13674000</v>
      </c>
      <c r="V207" s="7">
        <v>13674000</v>
      </c>
      <c r="W207" s="41">
        <f t="shared" si="59"/>
        <v>0</v>
      </c>
      <c r="X207" s="7"/>
      <c r="Y207" s="7"/>
      <c r="Z207" s="41">
        <f t="shared" si="60"/>
        <v>0</v>
      </c>
      <c r="AA207" s="62"/>
      <c r="AB207" s="62"/>
      <c r="AC207" s="41">
        <f t="shared" si="61"/>
        <v>0</v>
      </c>
      <c r="AD207" s="125"/>
      <c r="AE207" s="125"/>
      <c r="AF207" s="41">
        <f t="shared" si="62"/>
        <v>0</v>
      </c>
      <c r="AG207" s="135"/>
      <c r="AH207" s="135"/>
      <c r="AI207" s="41">
        <f t="shared" si="63"/>
        <v>0</v>
      </c>
      <c r="AJ207" s="7"/>
      <c r="AK207" s="7"/>
      <c r="AL207" s="41">
        <f t="shared" si="64"/>
        <v>0</v>
      </c>
      <c r="AM207" s="7"/>
      <c r="AN207" s="7"/>
      <c r="AO207" s="41">
        <f t="shared" si="65"/>
        <v>0</v>
      </c>
      <c r="AP207" s="7"/>
      <c r="AQ207" s="7"/>
      <c r="AR207" s="41">
        <f t="shared" si="66"/>
        <v>0</v>
      </c>
      <c r="AS207" s="7"/>
      <c r="AT207" s="7"/>
      <c r="AU207" s="41">
        <f t="shared" si="67"/>
        <v>0</v>
      </c>
      <c r="AV207" s="7"/>
      <c r="AW207" s="7"/>
      <c r="AX207" s="41">
        <f t="shared" si="68"/>
        <v>0</v>
      </c>
      <c r="AY207" s="7"/>
      <c r="AZ207" s="7"/>
      <c r="BA207" s="41">
        <f t="shared" si="69"/>
        <v>0</v>
      </c>
      <c r="BB207" s="7"/>
      <c r="BC207" s="7"/>
      <c r="BD207" s="41">
        <f t="shared" si="70"/>
        <v>0</v>
      </c>
      <c r="BE207" s="7"/>
      <c r="BF207" s="7"/>
      <c r="BG207" s="41">
        <f t="shared" si="71"/>
        <v>0</v>
      </c>
      <c r="BH207" s="1"/>
    </row>
    <row r="208" spans="1:60" ht="18" customHeight="1" x14ac:dyDescent="0.25">
      <c r="A208" s="5"/>
      <c r="B208" s="5"/>
      <c r="C208" s="5"/>
      <c r="D208" s="5">
        <v>6599</v>
      </c>
      <c r="E208" s="6" t="s">
        <v>98</v>
      </c>
      <c r="F208" s="7">
        <v>8200000</v>
      </c>
      <c r="G208" s="7">
        <v>8200000</v>
      </c>
      <c r="H208" s="41">
        <f t="shared" si="54"/>
        <v>0</v>
      </c>
      <c r="I208" s="7">
        <v>8200000</v>
      </c>
      <c r="J208" s="7">
        <v>8200000</v>
      </c>
      <c r="K208" s="41">
        <f t="shared" si="55"/>
        <v>0</v>
      </c>
      <c r="L208" s="7"/>
      <c r="M208" s="7"/>
      <c r="N208" s="41">
        <f t="shared" si="56"/>
        <v>0</v>
      </c>
      <c r="O208" s="7"/>
      <c r="P208" s="7"/>
      <c r="Q208" s="41">
        <f t="shared" si="57"/>
        <v>0</v>
      </c>
      <c r="R208" s="7">
        <v>8200000</v>
      </c>
      <c r="S208" s="7">
        <v>8200000</v>
      </c>
      <c r="T208" s="41">
        <f t="shared" si="58"/>
        <v>0</v>
      </c>
      <c r="U208" s="7">
        <v>8200000</v>
      </c>
      <c r="V208" s="7">
        <v>8200000</v>
      </c>
      <c r="W208" s="41">
        <f t="shared" si="59"/>
        <v>0</v>
      </c>
      <c r="X208" s="7"/>
      <c r="Y208" s="7"/>
      <c r="Z208" s="41">
        <f t="shared" si="60"/>
        <v>0</v>
      </c>
      <c r="AA208" s="62"/>
      <c r="AB208" s="62"/>
      <c r="AC208" s="41">
        <f t="shared" si="61"/>
        <v>0</v>
      </c>
      <c r="AD208" s="125"/>
      <c r="AE208" s="125"/>
      <c r="AF208" s="41">
        <f t="shared" si="62"/>
        <v>0</v>
      </c>
      <c r="AG208" s="135"/>
      <c r="AH208" s="135"/>
      <c r="AI208" s="41">
        <f t="shared" si="63"/>
        <v>0</v>
      </c>
      <c r="AJ208" s="7"/>
      <c r="AK208" s="7"/>
      <c r="AL208" s="41">
        <f t="shared" si="64"/>
        <v>0</v>
      </c>
      <c r="AM208" s="7"/>
      <c r="AN208" s="7"/>
      <c r="AO208" s="41">
        <f t="shared" si="65"/>
        <v>0</v>
      </c>
      <c r="AP208" s="7"/>
      <c r="AQ208" s="7"/>
      <c r="AR208" s="41">
        <f t="shared" si="66"/>
        <v>0</v>
      </c>
      <c r="AS208" s="7"/>
      <c r="AT208" s="7"/>
      <c r="AU208" s="41">
        <f t="shared" si="67"/>
        <v>0</v>
      </c>
      <c r="AV208" s="7"/>
      <c r="AW208" s="7"/>
      <c r="AX208" s="41">
        <f t="shared" si="68"/>
        <v>0</v>
      </c>
      <c r="AY208" s="7"/>
      <c r="AZ208" s="7"/>
      <c r="BA208" s="41">
        <f t="shared" si="69"/>
        <v>0</v>
      </c>
      <c r="BB208" s="7"/>
      <c r="BC208" s="7"/>
      <c r="BD208" s="41">
        <f t="shared" si="70"/>
        <v>0</v>
      </c>
      <c r="BE208" s="7"/>
      <c r="BF208" s="7"/>
      <c r="BG208" s="41">
        <f t="shared" si="71"/>
        <v>0</v>
      </c>
      <c r="BH208" s="1"/>
    </row>
    <row r="209" spans="1:60" ht="18" customHeight="1" x14ac:dyDescent="0.25">
      <c r="A209" s="2"/>
      <c r="B209" s="2"/>
      <c r="C209" s="2">
        <v>6600</v>
      </c>
      <c r="D209" s="2"/>
      <c r="E209" s="4" t="s">
        <v>99</v>
      </c>
      <c r="F209" s="3">
        <v>110489874</v>
      </c>
      <c r="G209" s="3">
        <v>110489874</v>
      </c>
      <c r="H209" s="41">
        <f t="shared" si="54"/>
        <v>0</v>
      </c>
      <c r="I209" s="3">
        <v>110489874</v>
      </c>
      <c r="J209" s="3">
        <v>110489874</v>
      </c>
      <c r="K209" s="41">
        <f t="shared" si="55"/>
        <v>0</v>
      </c>
      <c r="L209" s="3"/>
      <c r="M209" s="3"/>
      <c r="N209" s="41">
        <f t="shared" si="56"/>
        <v>0</v>
      </c>
      <c r="O209" s="3"/>
      <c r="P209" s="3"/>
      <c r="Q209" s="41">
        <f t="shared" si="57"/>
        <v>0</v>
      </c>
      <c r="R209" s="3">
        <v>60626090</v>
      </c>
      <c r="S209" s="3">
        <v>60626090</v>
      </c>
      <c r="T209" s="41">
        <f t="shared" si="58"/>
        <v>0</v>
      </c>
      <c r="U209" s="3">
        <v>60626090</v>
      </c>
      <c r="V209" s="3">
        <v>60626090</v>
      </c>
      <c r="W209" s="41">
        <f t="shared" si="59"/>
        <v>0</v>
      </c>
      <c r="X209" s="3"/>
      <c r="Y209" s="3"/>
      <c r="Z209" s="41">
        <f t="shared" si="60"/>
        <v>0</v>
      </c>
      <c r="AA209" s="62"/>
      <c r="AB209" s="62"/>
      <c r="AC209" s="41">
        <f t="shared" si="61"/>
        <v>0</v>
      </c>
      <c r="AD209" s="124">
        <v>49863784</v>
      </c>
      <c r="AE209" s="124">
        <v>49863784</v>
      </c>
      <c r="AF209" s="41">
        <f t="shared" si="62"/>
        <v>0</v>
      </c>
      <c r="AG209" s="3">
        <v>49863784</v>
      </c>
      <c r="AH209" s="3">
        <v>49863784</v>
      </c>
      <c r="AI209" s="41">
        <f t="shared" si="63"/>
        <v>0</v>
      </c>
      <c r="AJ209" s="3"/>
      <c r="AK209" s="3"/>
      <c r="AL209" s="41">
        <f t="shared" si="64"/>
        <v>0</v>
      </c>
      <c r="AM209" s="3"/>
      <c r="AN209" s="3"/>
      <c r="AO209" s="41">
        <f t="shared" si="65"/>
        <v>0</v>
      </c>
      <c r="AP209" s="3"/>
      <c r="AQ209" s="3"/>
      <c r="AR209" s="41">
        <f t="shared" si="66"/>
        <v>0</v>
      </c>
      <c r="AS209" s="3"/>
      <c r="AT209" s="3"/>
      <c r="AU209" s="41">
        <f t="shared" si="67"/>
        <v>0</v>
      </c>
      <c r="AV209" s="3"/>
      <c r="AW209" s="3"/>
      <c r="AX209" s="41">
        <f t="shared" si="68"/>
        <v>0</v>
      </c>
      <c r="AY209" s="3"/>
      <c r="AZ209" s="3"/>
      <c r="BA209" s="41">
        <f t="shared" si="69"/>
        <v>0</v>
      </c>
      <c r="BB209" s="3"/>
      <c r="BC209" s="3"/>
      <c r="BD209" s="41">
        <f t="shared" si="70"/>
        <v>0</v>
      </c>
      <c r="BE209" s="3"/>
      <c r="BF209" s="3"/>
      <c r="BG209" s="41">
        <f t="shared" si="71"/>
        <v>0</v>
      </c>
      <c r="BH209" s="1"/>
    </row>
    <row r="210" spans="1:60" ht="24" x14ac:dyDescent="0.25">
      <c r="A210" s="5"/>
      <c r="B210" s="5"/>
      <c r="C210" s="5"/>
      <c r="D210" s="5">
        <v>6601</v>
      </c>
      <c r="E210" s="6" t="s">
        <v>158</v>
      </c>
      <c r="F210" s="7">
        <v>532588</v>
      </c>
      <c r="G210" s="7">
        <v>532588</v>
      </c>
      <c r="H210" s="41">
        <f t="shared" si="54"/>
        <v>0</v>
      </c>
      <c r="I210" s="7">
        <v>532588</v>
      </c>
      <c r="J210" s="7">
        <v>532588</v>
      </c>
      <c r="K210" s="41">
        <f t="shared" si="55"/>
        <v>0</v>
      </c>
      <c r="L210" s="7"/>
      <c r="M210" s="7"/>
      <c r="N210" s="41">
        <f t="shared" si="56"/>
        <v>0</v>
      </c>
      <c r="O210" s="7"/>
      <c r="P210" s="7"/>
      <c r="Q210" s="41">
        <f t="shared" si="57"/>
        <v>0</v>
      </c>
      <c r="R210" s="7">
        <v>532588</v>
      </c>
      <c r="S210" s="7">
        <v>532588</v>
      </c>
      <c r="T210" s="41">
        <f t="shared" si="58"/>
        <v>0</v>
      </c>
      <c r="U210" s="61">
        <v>532588</v>
      </c>
      <c r="V210" s="61">
        <v>532588</v>
      </c>
      <c r="W210" s="41">
        <f t="shared" si="59"/>
        <v>0</v>
      </c>
      <c r="X210" s="7"/>
      <c r="Y210" s="7"/>
      <c r="Z210" s="41">
        <f t="shared" si="60"/>
        <v>0</v>
      </c>
      <c r="AA210" s="62"/>
      <c r="AB210" s="62"/>
      <c r="AC210" s="41">
        <f t="shared" si="61"/>
        <v>0</v>
      </c>
      <c r="AD210" s="125"/>
      <c r="AE210" s="125"/>
      <c r="AF210" s="41">
        <f t="shared" si="62"/>
        <v>0</v>
      </c>
      <c r="AG210" s="7"/>
      <c r="AH210" s="7"/>
      <c r="AI210" s="41">
        <f t="shared" si="63"/>
        <v>0</v>
      </c>
      <c r="AJ210" s="7"/>
      <c r="AK210" s="7"/>
      <c r="AL210" s="41">
        <f t="shared" si="64"/>
        <v>0</v>
      </c>
      <c r="AM210" s="7"/>
      <c r="AN210" s="7"/>
      <c r="AO210" s="41">
        <f t="shared" si="65"/>
        <v>0</v>
      </c>
      <c r="AP210" s="7"/>
      <c r="AQ210" s="7"/>
      <c r="AR210" s="41">
        <f t="shared" si="66"/>
        <v>0</v>
      </c>
      <c r="AS210" s="7"/>
      <c r="AT210" s="7"/>
      <c r="AU210" s="41">
        <f t="shared" si="67"/>
        <v>0</v>
      </c>
      <c r="AV210" s="7"/>
      <c r="AW210" s="7"/>
      <c r="AX210" s="41">
        <f t="shared" si="68"/>
        <v>0</v>
      </c>
      <c r="AY210" s="7"/>
      <c r="AZ210" s="7"/>
      <c r="BA210" s="41">
        <f t="shared" si="69"/>
        <v>0</v>
      </c>
      <c r="BB210" s="7"/>
      <c r="BC210" s="7"/>
      <c r="BD210" s="41">
        <f t="shared" si="70"/>
        <v>0</v>
      </c>
      <c r="BE210" s="7"/>
      <c r="BF210" s="7"/>
      <c r="BG210" s="41">
        <f t="shared" si="71"/>
        <v>0</v>
      </c>
      <c r="BH210" s="1"/>
    </row>
    <row r="211" spans="1:60" ht="18" customHeight="1" x14ac:dyDescent="0.25">
      <c r="A211" s="5"/>
      <c r="B211" s="5"/>
      <c r="C211" s="5"/>
      <c r="D211" s="5">
        <v>6603</v>
      </c>
      <c r="E211" s="6" t="s">
        <v>100</v>
      </c>
      <c r="F211" s="7">
        <v>62271286</v>
      </c>
      <c r="G211" s="7">
        <v>62271286</v>
      </c>
      <c r="H211" s="41">
        <f t="shared" si="54"/>
        <v>0</v>
      </c>
      <c r="I211" s="7">
        <v>62271286</v>
      </c>
      <c r="J211" s="7">
        <v>62271286</v>
      </c>
      <c r="K211" s="41">
        <f t="shared" si="55"/>
        <v>0</v>
      </c>
      <c r="L211" s="7"/>
      <c r="M211" s="7"/>
      <c r="N211" s="41">
        <f t="shared" si="56"/>
        <v>0</v>
      </c>
      <c r="O211" s="7"/>
      <c r="P211" s="7"/>
      <c r="Q211" s="41">
        <f t="shared" si="57"/>
        <v>0</v>
      </c>
      <c r="R211" s="7">
        <v>46271502</v>
      </c>
      <c r="S211" s="7">
        <v>46271502</v>
      </c>
      <c r="T211" s="41">
        <f t="shared" si="58"/>
        <v>0</v>
      </c>
      <c r="U211" s="61">
        <v>46271502</v>
      </c>
      <c r="V211" s="61">
        <v>46271502</v>
      </c>
      <c r="W211" s="41">
        <f t="shared" si="59"/>
        <v>0</v>
      </c>
      <c r="X211" s="7"/>
      <c r="Y211" s="7"/>
      <c r="Z211" s="41">
        <f t="shared" si="60"/>
        <v>0</v>
      </c>
      <c r="AA211" s="62"/>
      <c r="AB211" s="62"/>
      <c r="AC211" s="41">
        <f t="shared" si="61"/>
        <v>0</v>
      </c>
      <c r="AD211" s="125">
        <v>15999784</v>
      </c>
      <c r="AE211" s="125">
        <v>15999784</v>
      </c>
      <c r="AF211" s="41">
        <f t="shared" si="62"/>
        <v>0</v>
      </c>
      <c r="AG211" s="7">
        <v>15999784</v>
      </c>
      <c r="AH211" s="7">
        <v>15999784</v>
      </c>
      <c r="AI211" s="41">
        <f t="shared" si="63"/>
        <v>0</v>
      </c>
      <c r="AJ211" s="7"/>
      <c r="AK211" s="7"/>
      <c r="AL211" s="41">
        <f t="shared" si="64"/>
        <v>0</v>
      </c>
      <c r="AM211" s="7"/>
      <c r="AN211" s="7"/>
      <c r="AO211" s="41">
        <f t="shared" si="65"/>
        <v>0</v>
      </c>
      <c r="AP211" s="7"/>
      <c r="AQ211" s="7"/>
      <c r="AR211" s="41">
        <f t="shared" si="66"/>
        <v>0</v>
      </c>
      <c r="AS211" s="7"/>
      <c r="AT211" s="7"/>
      <c r="AU211" s="41">
        <f t="shared" si="67"/>
        <v>0</v>
      </c>
      <c r="AV211" s="7"/>
      <c r="AW211" s="7"/>
      <c r="AX211" s="41">
        <f t="shared" si="68"/>
        <v>0</v>
      </c>
      <c r="AY211" s="7"/>
      <c r="AZ211" s="7"/>
      <c r="BA211" s="41">
        <f t="shared" si="69"/>
        <v>0</v>
      </c>
      <c r="BB211" s="7"/>
      <c r="BC211" s="7"/>
      <c r="BD211" s="41">
        <f t="shared" si="70"/>
        <v>0</v>
      </c>
      <c r="BE211" s="7"/>
      <c r="BF211" s="7"/>
      <c r="BG211" s="41">
        <f t="shared" si="71"/>
        <v>0</v>
      </c>
      <c r="BH211" s="1"/>
    </row>
    <row r="212" spans="1:60" ht="36" x14ac:dyDescent="0.25">
      <c r="A212" s="5"/>
      <c r="B212" s="5"/>
      <c r="C212" s="5"/>
      <c r="D212" s="5">
        <v>6605</v>
      </c>
      <c r="E212" s="6" t="s">
        <v>157</v>
      </c>
      <c r="F212" s="7">
        <v>9504000</v>
      </c>
      <c r="G212" s="7">
        <v>9504000</v>
      </c>
      <c r="H212" s="41">
        <f t="shared" si="54"/>
        <v>0</v>
      </c>
      <c r="I212" s="7">
        <v>9504000</v>
      </c>
      <c r="J212" s="7">
        <v>9504000</v>
      </c>
      <c r="K212" s="41">
        <f t="shared" si="55"/>
        <v>0</v>
      </c>
      <c r="L212" s="7"/>
      <c r="M212" s="7"/>
      <c r="N212" s="41">
        <f t="shared" si="56"/>
        <v>0</v>
      </c>
      <c r="O212" s="7"/>
      <c r="P212" s="7"/>
      <c r="Q212" s="41">
        <f t="shared" si="57"/>
        <v>0</v>
      </c>
      <c r="R212" s="7">
        <v>9504000</v>
      </c>
      <c r="S212" s="7">
        <v>9504000</v>
      </c>
      <c r="T212" s="41">
        <f t="shared" si="58"/>
        <v>0</v>
      </c>
      <c r="U212" s="61">
        <v>9504000</v>
      </c>
      <c r="V212" s="61">
        <v>9504000</v>
      </c>
      <c r="W212" s="41">
        <f t="shared" si="59"/>
        <v>0</v>
      </c>
      <c r="X212" s="7"/>
      <c r="Y212" s="7"/>
      <c r="Z212" s="41">
        <f t="shared" si="60"/>
        <v>0</v>
      </c>
      <c r="AA212" s="62"/>
      <c r="AB212" s="62"/>
      <c r="AC212" s="41">
        <f t="shared" si="61"/>
        <v>0</v>
      </c>
      <c r="AD212" s="125"/>
      <c r="AE212" s="125"/>
      <c r="AF212" s="41">
        <f t="shared" si="62"/>
        <v>0</v>
      </c>
      <c r="AG212" s="7"/>
      <c r="AH212" s="7"/>
      <c r="AI212" s="41">
        <f t="shared" si="63"/>
        <v>0</v>
      </c>
      <c r="AJ212" s="7"/>
      <c r="AK212" s="7"/>
      <c r="AL212" s="41">
        <f t="shared" si="64"/>
        <v>0</v>
      </c>
      <c r="AM212" s="7"/>
      <c r="AN212" s="7"/>
      <c r="AO212" s="41">
        <f t="shared" si="65"/>
        <v>0</v>
      </c>
      <c r="AP212" s="7"/>
      <c r="AQ212" s="7"/>
      <c r="AR212" s="41">
        <f t="shared" si="66"/>
        <v>0</v>
      </c>
      <c r="AS212" s="7"/>
      <c r="AT212" s="7"/>
      <c r="AU212" s="41">
        <f t="shared" si="67"/>
        <v>0</v>
      </c>
      <c r="AV212" s="7"/>
      <c r="AW212" s="7"/>
      <c r="AX212" s="41">
        <f t="shared" si="68"/>
        <v>0</v>
      </c>
      <c r="AY212" s="7"/>
      <c r="AZ212" s="7"/>
      <c r="BA212" s="41">
        <f t="shared" si="69"/>
        <v>0</v>
      </c>
      <c r="BB212" s="7"/>
      <c r="BC212" s="7"/>
      <c r="BD212" s="41">
        <f t="shared" si="70"/>
        <v>0</v>
      </c>
      <c r="BE212" s="7"/>
      <c r="BF212" s="7"/>
      <c r="BG212" s="41">
        <f t="shared" si="71"/>
        <v>0</v>
      </c>
      <c r="BH212" s="1"/>
    </row>
    <row r="213" spans="1:60" ht="18" customHeight="1" x14ac:dyDescent="0.25">
      <c r="A213" s="5"/>
      <c r="B213" s="5"/>
      <c r="C213" s="5"/>
      <c r="D213" s="5">
        <v>6606</v>
      </c>
      <c r="E213" s="6" t="s">
        <v>237</v>
      </c>
      <c r="F213" s="7">
        <v>33864000</v>
      </c>
      <c r="G213" s="7">
        <v>33864000</v>
      </c>
      <c r="H213" s="41">
        <f t="shared" si="54"/>
        <v>0</v>
      </c>
      <c r="I213" s="7">
        <v>33864000</v>
      </c>
      <c r="J213" s="7">
        <v>33864000</v>
      </c>
      <c r="K213" s="41">
        <f t="shared" si="55"/>
        <v>0</v>
      </c>
      <c r="L213" s="7"/>
      <c r="M213" s="7"/>
      <c r="N213" s="41">
        <f t="shared" si="56"/>
        <v>0</v>
      </c>
      <c r="O213" s="7"/>
      <c r="P213" s="7"/>
      <c r="Q213" s="41">
        <f t="shared" si="57"/>
        <v>0</v>
      </c>
      <c r="R213" s="7">
        <v>0</v>
      </c>
      <c r="S213" s="7">
        <v>0</v>
      </c>
      <c r="T213" s="41">
        <f t="shared" si="58"/>
        <v>0</v>
      </c>
      <c r="U213" s="61"/>
      <c r="V213" s="61"/>
      <c r="W213" s="41">
        <f t="shared" si="59"/>
        <v>0</v>
      </c>
      <c r="X213" s="7"/>
      <c r="Y213" s="7"/>
      <c r="Z213" s="41">
        <f t="shared" si="60"/>
        <v>0</v>
      </c>
      <c r="AA213" s="62"/>
      <c r="AB213" s="62"/>
      <c r="AC213" s="41">
        <f t="shared" si="61"/>
        <v>0</v>
      </c>
      <c r="AD213" s="125">
        <v>33864000</v>
      </c>
      <c r="AE213" s="125">
        <v>33864000</v>
      </c>
      <c r="AF213" s="41">
        <f t="shared" si="62"/>
        <v>0</v>
      </c>
      <c r="AG213" s="7">
        <v>33864000</v>
      </c>
      <c r="AH213" s="7">
        <v>33864000</v>
      </c>
      <c r="AI213" s="41">
        <f t="shared" si="63"/>
        <v>0</v>
      </c>
      <c r="AJ213" s="7"/>
      <c r="AK213" s="7"/>
      <c r="AL213" s="41">
        <f t="shared" si="64"/>
        <v>0</v>
      </c>
      <c r="AM213" s="7"/>
      <c r="AN213" s="7"/>
      <c r="AO213" s="41">
        <f t="shared" si="65"/>
        <v>0</v>
      </c>
      <c r="AP213" s="7"/>
      <c r="AQ213" s="7"/>
      <c r="AR213" s="41">
        <f t="shared" si="66"/>
        <v>0</v>
      </c>
      <c r="AS213" s="7"/>
      <c r="AT213" s="7"/>
      <c r="AU213" s="41">
        <f t="shared" si="67"/>
        <v>0</v>
      </c>
      <c r="AV213" s="7"/>
      <c r="AW213" s="7"/>
      <c r="AX213" s="41">
        <f t="shared" si="68"/>
        <v>0</v>
      </c>
      <c r="AY213" s="7"/>
      <c r="AZ213" s="7"/>
      <c r="BA213" s="41">
        <f t="shared" si="69"/>
        <v>0</v>
      </c>
      <c r="BB213" s="7"/>
      <c r="BC213" s="7"/>
      <c r="BD213" s="41">
        <f t="shared" si="70"/>
        <v>0</v>
      </c>
      <c r="BE213" s="7"/>
      <c r="BF213" s="7"/>
      <c r="BG213" s="41">
        <f t="shared" si="71"/>
        <v>0</v>
      </c>
      <c r="BH213" s="1"/>
    </row>
    <row r="214" spans="1:60" ht="24" x14ac:dyDescent="0.25">
      <c r="A214" s="5"/>
      <c r="B214" s="5"/>
      <c r="C214" s="5"/>
      <c r="D214" s="5">
        <v>6608</v>
      </c>
      <c r="E214" s="6" t="s">
        <v>156</v>
      </c>
      <c r="F214" s="7">
        <v>4318000</v>
      </c>
      <c r="G214" s="7">
        <v>4318000</v>
      </c>
      <c r="H214" s="41">
        <f t="shared" si="54"/>
        <v>0</v>
      </c>
      <c r="I214" s="7">
        <v>4318000</v>
      </c>
      <c r="J214" s="7">
        <v>4318000</v>
      </c>
      <c r="K214" s="41">
        <f t="shared" si="55"/>
        <v>0</v>
      </c>
      <c r="L214" s="7"/>
      <c r="M214" s="7"/>
      <c r="N214" s="41">
        <f t="shared" si="56"/>
        <v>0</v>
      </c>
      <c r="O214" s="7"/>
      <c r="P214" s="7"/>
      <c r="Q214" s="41">
        <f t="shared" si="57"/>
        <v>0</v>
      </c>
      <c r="R214" s="7">
        <v>4318000</v>
      </c>
      <c r="S214" s="7">
        <v>4318000</v>
      </c>
      <c r="T214" s="41">
        <f t="shared" si="58"/>
        <v>0</v>
      </c>
      <c r="U214" s="7">
        <v>4318000</v>
      </c>
      <c r="V214" s="7">
        <v>4318000</v>
      </c>
      <c r="W214" s="41">
        <f t="shared" si="59"/>
        <v>0</v>
      </c>
      <c r="X214" s="7"/>
      <c r="Y214" s="7"/>
      <c r="Z214" s="41">
        <f t="shared" si="60"/>
        <v>0</v>
      </c>
      <c r="AA214" s="62"/>
      <c r="AB214" s="62"/>
      <c r="AC214" s="41">
        <f t="shared" si="61"/>
        <v>0</v>
      </c>
      <c r="AD214" s="125"/>
      <c r="AE214" s="125"/>
      <c r="AF214" s="41">
        <f t="shared" si="62"/>
        <v>0</v>
      </c>
      <c r="AG214" s="7"/>
      <c r="AH214" s="7"/>
      <c r="AI214" s="41">
        <f t="shared" si="63"/>
        <v>0</v>
      </c>
      <c r="AJ214" s="7"/>
      <c r="AK214" s="7"/>
      <c r="AL214" s="41">
        <f t="shared" si="64"/>
        <v>0</v>
      </c>
      <c r="AM214" s="7"/>
      <c r="AN214" s="7"/>
      <c r="AO214" s="41">
        <f t="shared" si="65"/>
        <v>0</v>
      </c>
      <c r="AP214" s="7"/>
      <c r="AQ214" s="7"/>
      <c r="AR214" s="41">
        <f t="shared" si="66"/>
        <v>0</v>
      </c>
      <c r="AS214" s="7"/>
      <c r="AT214" s="7"/>
      <c r="AU214" s="41">
        <f t="shared" si="67"/>
        <v>0</v>
      </c>
      <c r="AV214" s="7"/>
      <c r="AW214" s="7"/>
      <c r="AX214" s="41">
        <f t="shared" si="68"/>
        <v>0</v>
      </c>
      <c r="AY214" s="7"/>
      <c r="AZ214" s="7"/>
      <c r="BA214" s="41">
        <f t="shared" si="69"/>
        <v>0</v>
      </c>
      <c r="BB214" s="7"/>
      <c r="BC214" s="7"/>
      <c r="BD214" s="41">
        <f t="shared" si="70"/>
        <v>0</v>
      </c>
      <c r="BE214" s="7"/>
      <c r="BF214" s="7"/>
      <c r="BG214" s="41">
        <f t="shared" si="71"/>
        <v>0</v>
      </c>
      <c r="BH214" s="1"/>
    </row>
    <row r="215" spans="1:60" s="26" customFormat="1" ht="18" customHeight="1" x14ac:dyDescent="0.25">
      <c r="A215" s="2"/>
      <c r="B215" s="2"/>
      <c r="C215" s="2">
        <v>6650</v>
      </c>
      <c r="D215" s="2"/>
      <c r="E215" s="4" t="s">
        <v>152</v>
      </c>
      <c r="F215" s="3">
        <v>139213800</v>
      </c>
      <c r="G215" s="3">
        <v>139213800</v>
      </c>
      <c r="H215" s="41">
        <f t="shared" si="54"/>
        <v>0</v>
      </c>
      <c r="I215" s="3">
        <v>139213800</v>
      </c>
      <c r="J215" s="3">
        <v>139213800</v>
      </c>
      <c r="K215" s="41">
        <f t="shared" si="55"/>
        <v>0</v>
      </c>
      <c r="L215" s="3"/>
      <c r="M215" s="3"/>
      <c r="N215" s="41">
        <f t="shared" si="56"/>
        <v>0</v>
      </c>
      <c r="O215" s="3"/>
      <c r="P215" s="3"/>
      <c r="Q215" s="41">
        <f t="shared" si="57"/>
        <v>0</v>
      </c>
      <c r="R215" s="3">
        <v>119453800</v>
      </c>
      <c r="S215" s="3">
        <v>119453800</v>
      </c>
      <c r="T215" s="41">
        <f t="shared" si="58"/>
        <v>0</v>
      </c>
      <c r="U215" s="3">
        <v>119453800</v>
      </c>
      <c r="V215" s="3">
        <v>119453800</v>
      </c>
      <c r="W215" s="41">
        <f t="shared" si="59"/>
        <v>0</v>
      </c>
      <c r="X215" s="3"/>
      <c r="Y215" s="3"/>
      <c r="Z215" s="41">
        <f t="shared" si="60"/>
        <v>0</v>
      </c>
      <c r="AA215" s="62"/>
      <c r="AB215" s="62"/>
      <c r="AC215" s="41">
        <f t="shared" si="61"/>
        <v>0</v>
      </c>
      <c r="AD215" s="124">
        <v>19760000</v>
      </c>
      <c r="AE215" s="124">
        <v>19760000</v>
      </c>
      <c r="AF215" s="41">
        <f t="shared" si="62"/>
        <v>0</v>
      </c>
      <c r="AG215" s="3">
        <v>19760000</v>
      </c>
      <c r="AH215" s="3">
        <v>19760000</v>
      </c>
      <c r="AI215" s="41">
        <f t="shared" si="63"/>
        <v>0</v>
      </c>
      <c r="AJ215" s="3"/>
      <c r="AK215" s="3"/>
      <c r="AL215" s="41">
        <f t="shared" si="64"/>
        <v>0</v>
      </c>
      <c r="AM215" s="3"/>
      <c r="AN215" s="3"/>
      <c r="AO215" s="41">
        <f t="shared" si="65"/>
        <v>0</v>
      </c>
      <c r="AP215" s="3"/>
      <c r="AQ215" s="3"/>
      <c r="AR215" s="41">
        <f t="shared" si="66"/>
        <v>0</v>
      </c>
      <c r="AS215" s="3"/>
      <c r="AT215" s="3"/>
      <c r="AU215" s="41">
        <f t="shared" si="67"/>
        <v>0</v>
      </c>
      <c r="AV215" s="3"/>
      <c r="AW215" s="3"/>
      <c r="AX215" s="41">
        <f t="shared" si="68"/>
        <v>0</v>
      </c>
      <c r="AY215" s="3"/>
      <c r="AZ215" s="3"/>
      <c r="BA215" s="41">
        <f t="shared" si="69"/>
        <v>0</v>
      </c>
      <c r="BB215" s="3"/>
      <c r="BC215" s="3"/>
      <c r="BD215" s="41">
        <f t="shared" si="70"/>
        <v>0</v>
      </c>
      <c r="BE215" s="3"/>
      <c r="BF215" s="3"/>
      <c r="BG215" s="41">
        <f t="shared" si="71"/>
        <v>0</v>
      </c>
      <c r="BH215" s="28"/>
    </row>
    <row r="216" spans="1:60" ht="18" customHeight="1" x14ac:dyDescent="0.25">
      <c r="A216" s="5"/>
      <c r="B216" s="5"/>
      <c r="C216" s="5"/>
      <c r="D216" s="5">
        <v>6651</v>
      </c>
      <c r="E216" s="6" t="s">
        <v>151</v>
      </c>
      <c r="F216" s="7">
        <v>27127800</v>
      </c>
      <c r="G216" s="7">
        <v>27127800</v>
      </c>
      <c r="H216" s="41">
        <f t="shared" si="54"/>
        <v>0</v>
      </c>
      <c r="I216" s="7">
        <v>27127800</v>
      </c>
      <c r="J216" s="7">
        <v>27127800</v>
      </c>
      <c r="K216" s="41">
        <f t="shared" si="55"/>
        <v>0</v>
      </c>
      <c r="L216" s="7"/>
      <c r="M216" s="7"/>
      <c r="N216" s="41">
        <f t="shared" si="56"/>
        <v>0</v>
      </c>
      <c r="O216" s="7"/>
      <c r="P216" s="7"/>
      <c r="Q216" s="41">
        <f t="shared" si="57"/>
        <v>0</v>
      </c>
      <c r="R216" s="7">
        <v>27127800</v>
      </c>
      <c r="S216" s="7">
        <v>27127800</v>
      </c>
      <c r="T216" s="41">
        <f t="shared" si="58"/>
        <v>0</v>
      </c>
      <c r="U216" s="61">
        <v>27127800</v>
      </c>
      <c r="V216" s="61">
        <v>27127800</v>
      </c>
      <c r="W216" s="41">
        <f t="shared" si="59"/>
        <v>0</v>
      </c>
      <c r="X216" s="7"/>
      <c r="Y216" s="7"/>
      <c r="Z216" s="41">
        <f t="shared" si="60"/>
        <v>0</v>
      </c>
      <c r="AA216" s="62"/>
      <c r="AB216" s="62"/>
      <c r="AC216" s="41">
        <f t="shared" si="61"/>
        <v>0</v>
      </c>
      <c r="AD216" s="125"/>
      <c r="AE216" s="125"/>
      <c r="AF216" s="41">
        <f t="shared" si="62"/>
        <v>0</v>
      </c>
      <c r="AG216" s="7"/>
      <c r="AH216" s="7"/>
      <c r="AI216" s="41">
        <f t="shared" si="63"/>
        <v>0</v>
      </c>
      <c r="AJ216" s="7"/>
      <c r="AK216" s="7"/>
      <c r="AL216" s="41">
        <f t="shared" si="64"/>
        <v>0</v>
      </c>
      <c r="AM216" s="7"/>
      <c r="AN216" s="7"/>
      <c r="AO216" s="41">
        <f t="shared" si="65"/>
        <v>0</v>
      </c>
      <c r="AP216" s="7"/>
      <c r="AQ216" s="7"/>
      <c r="AR216" s="41">
        <f t="shared" si="66"/>
        <v>0</v>
      </c>
      <c r="AS216" s="7"/>
      <c r="AT216" s="7"/>
      <c r="AU216" s="41">
        <f t="shared" si="67"/>
        <v>0</v>
      </c>
      <c r="AV216" s="7"/>
      <c r="AW216" s="7"/>
      <c r="AX216" s="41">
        <f t="shared" si="68"/>
        <v>0</v>
      </c>
      <c r="AY216" s="7"/>
      <c r="AZ216" s="7"/>
      <c r="BA216" s="41">
        <f t="shared" si="69"/>
        <v>0</v>
      </c>
      <c r="BB216" s="7"/>
      <c r="BC216" s="7"/>
      <c r="BD216" s="41">
        <f t="shared" si="70"/>
        <v>0</v>
      </c>
      <c r="BE216" s="7"/>
      <c r="BF216" s="7"/>
      <c r="BG216" s="41">
        <f t="shared" si="71"/>
        <v>0</v>
      </c>
      <c r="BH216" s="1"/>
    </row>
    <row r="217" spans="1:60" ht="18" customHeight="1" x14ac:dyDescent="0.25">
      <c r="A217" s="5"/>
      <c r="B217" s="5"/>
      <c r="C217" s="5"/>
      <c r="D217" s="5">
        <v>6652</v>
      </c>
      <c r="E217" s="6" t="s">
        <v>150</v>
      </c>
      <c r="F217" s="7">
        <v>11500000</v>
      </c>
      <c r="G217" s="7">
        <v>11500000</v>
      </c>
      <c r="H217" s="41">
        <f t="shared" si="54"/>
        <v>0</v>
      </c>
      <c r="I217" s="7">
        <v>11500000</v>
      </c>
      <c r="J217" s="7">
        <v>11500000</v>
      </c>
      <c r="K217" s="41">
        <f t="shared" si="55"/>
        <v>0</v>
      </c>
      <c r="L217" s="7"/>
      <c r="M217" s="7"/>
      <c r="N217" s="41">
        <f t="shared" si="56"/>
        <v>0</v>
      </c>
      <c r="O217" s="7"/>
      <c r="P217" s="7"/>
      <c r="Q217" s="41">
        <f t="shared" si="57"/>
        <v>0</v>
      </c>
      <c r="R217" s="7">
        <v>11500000</v>
      </c>
      <c r="S217" s="7">
        <v>11500000</v>
      </c>
      <c r="T217" s="41">
        <f t="shared" si="58"/>
        <v>0</v>
      </c>
      <c r="U217" s="61">
        <v>11500000</v>
      </c>
      <c r="V217" s="61">
        <v>11500000</v>
      </c>
      <c r="W217" s="41">
        <f t="shared" si="59"/>
        <v>0</v>
      </c>
      <c r="X217" s="7"/>
      <c r="Y217" s="7"/>
      <c r="Z217" s="41">
        <f t="shared" si="60"/>
        <v>0</v>
      </c>
      <c r="AA217" s="62"/>
      <c r="AB217" s="62"/>
      <c r="AC217" s="41">
        <f t="shared" si="61"/>
        <v>0</v>
      </c>
      <c r="AD217" s="125"/>
      <c r="AE217" s="125"/>
      <c r="AF217" s="41">
        <f t="shared" si="62"/>
        <v>0</v>
      </c>
      <c r="AG217" s="7"/>
      <c r="AH217" s="7"/>
      <c r="AI217" s="41">
        <f t="shared" si="63"/>
        <v>0</v>
      </c>
      <c r="AJ217" s="7"/>
      <c r="AK217" s="7"/>
      <c r="AL217" s="41">
        <f t="shared" si="64"/>
        <v>0</v>
      </c>
      <c r="AM217" s="7"/>
      <c r="AN217" s="7"/>
      <c r="AO217" s="41">
        <f t="shared" si="65"/>
        <v>0</v>
      </c>
      <c r="AP217" s="7"/>
      <c r="AQ217" s="7"/>
      <c r="AR217" s="41">
        <f t="shared" si="66"/>
        <v>0</v>
      </c>
      <c r="AS217" s="7"/>
      <c r="AT217" s="7"/>
      <c r="AU217" s="41">
        <f t="shared" si="67"/>
        <v>0</v>
      </c>
      <c r="AV217" s="7"/>
      <c r="AW217" s="7"/>
      <c r="AX217" s="41">
        <f t="shared" si="68"/>
        <v>0</v>
      </c>
      <c r="AY217" s="7"/>
      <c r="AZ217" s="7"/>
      <c r="BA217" s="41">
        <f t="shared" si="69"/>
        <v>0</v>
      </c>
      <c r="BB217" s="7"/>
      <c r="BC217" s="7"/>
      <c r="BD217" s="41">
        <f t="shared" si="70"/>
        <v>0</v>
      </c>
      <c r="BE217" s="7"/>
      <c r="BF217" s="7"/>
      <c r="BG217" s="41">
        <f t="shared" si="71"/>
        <v>0</v>
      </c>
      <c r="BH217" s="1"/>
    </row>
    <row r="218" spans="1:60" ht="18" customHeight="1" x14ac:dyDescent="0.25">
      <c r="A218" s="5"/>
      <c r="B218" s="5"/>
      <c r="C218" s="5"/>
      <c r="D218" s="5">
        <v>6655</v>
      </c>
      <c r="E218" s="6" t="s">
        <v>149</v>
      </c>
      <c r="F218" s="7">
        <v>23340000</v>
      </c>
      <c r="G218" s="7">
        <v>23340000</v>
      </c>
      <c r="H218" s="41">
        <f t="shared" si="54"/>
        <v>0</v>
      </c>
      <c r="I218" s="7">
        <v>23340000</v>
      </c>
      <c r="J218" s="7">
        <v>23340000</v>
      </c>
      <c r="K218" s="41">
        <f t="shared" si="55"/>
        <v>0</v>
      </c>
      <c r="L218" s="7"/>
      <c r="M218" s="7"/>
      <c r="N218" s="41">
        <f t="shared" si="56"/>
        <v>0</v>
      </c>
      <c r="O218" s="7"/>
      <c r="P218" s="7"/>
      <c r="Q218" s="41">
        <f t="shared" si="57"/>
        <v>0</v>
      </c>
      <c r="R218" s="62">
        <v>13200000</v>
      </c>
      <c r="S218" s="62">
        <v>13200000</v>
      </c>
      <c r="T218" s="41">
        <f t="shared" si="58"/>
        <v>0</v>
      </c>
      <c r="U218" s="7">
        <v>13200000</v>
      </c>
      <c r="V218" s="7">
        <v>13200000</v>
      </c>
      <c r="W218" s="41">
        <f t="shared" si="59"/>
        <v>0</v>
      </c>
      <c r="X218" s="7"/>
      <c r="Y218" s="7"/>
      <c r="Z218" s="41">
        <f t="shared" si="60"/>
        <v>0</v>
      </c>
      <c r="AA218" s="62"/>
      <c r="AB218" s="62"/>
      <c r="AC218" s="41">
        <f t="shared" si="61"/>
        <v>0</v>
      </c>
      <c r="AD218" s="125">
        <v>10140000</v>
      </c>
      <c r="AE218" s="125">
        <v>10140000</v>
      </c>
      <c r="AF218" s="41">
        <f t="shared" si="62"/>
        <v>0</v>
      </c>
      <c r="AG218" s="7">
        <v>10140000</v>
      </c>
      <c r="AH218" s="7">
        <v>10140000</v>
      </c>
      <c r="AI218" s="41">
        <f t="shared" si="63"/>
        <v>0</v>
      </c>
      <c r="AJ218" s="7"/>
      <c r="AK218" s="7"/>
      <c r="AL218" s="41">
        <f t="shared" si="64"/>
        <v>0</v>
      </c>
      <c r="AM218" s="7"/>
      <c r="AN218" s="7"/>
      <c r="AO218" s="41">
        <f t="shared" si="65"/>
        <v>0</v>
      </c>
      <c r="AP218" s="7"/>
      <c r="AQ218" s="7"/>
      <c r="AR218" s="41">
        <f t="shared" si="66"/>
        <v>0</v>
      </c>
      <c r="AS218" s="7"/>
      <c r="AT218" s="7"/>
      <c r="AU218" s="41">
        <f t="shared" si="67"/>
        <v>0</v>
      </c>
      <c r="AV218" s="7"/>
      <c r="AW218" s="7"/>
      <c r="AX218" s="41">
        <f t="shared" si="68"/>
        <v>0</v>
      </c>
      <c r="AY218" s="7"/>
      <c r="AZ218" s="7"/>
      <c r="BA218" s="41">
        <f t="shared" si="69"/>
        <v>0</v>
      </c>
      <c r="BB218" s="7"/>
      <c r="BC218" s="7"/>
      <c r="BD218" s="41">
        <f t="shared" si="70"/>
        <v>0</v>
      </c>
      <c r="BE218" s="7"/>
      <c r="BF218" s="7"/>
      <c r="BG218" s="41">
        <f t="shared" si="71"/>
        <v>0</v>
      </c>
      <c r="BH218" s="1"/>
    </row>
    <row r="219" spans="1:60" ht="18" customHeight="1" x14ac:dyDescent="0.25">
      <c r="A219" s="5"/>
      <c r="B219" s="5"/>
      <c r="C219" s="5"/>
      <c r="D219" s="5">
        <v>6657</v>
      </c>
      <c r="E219" s="6" t="s">
        <v>148</v>
      </c>
      <c r="F219" s="7">
        <v>4586000</v>
      </c>
      <c r="G219" s="7">
        <v>4586000</v>
      </c>
      <c r="H219" s="41">
        <f t="shared" si="54"/>
        <v>0</v>
      </c>
      <c r="I219" s="7">
        <v>4586000</v>
      </c>
      <c r="J219" s="7">
        <v>4586000</v>
      </c>
      <c r="K219" s="41">
        <f t="shared" si="55"/>
        <v>0</v>
      </c>
      <c r="L219" s="7"/>
      <c r="M219" s="7"/>
      <c r="N219" s="41">
        <f t="shared" si="56"/>
        <v>0</v>
      </c>
      <c r="O219" s="7"/>
      <c r="P219" s="7"/>
      <c r="Q219" s="41">
        <f t="shared" si="57"/>
        <v>0</v>
      </c>
      <c r="R219" s="7">
        <v>4586000</v>
      </c>
      <c r="S219" s="7">
        <v>4586000</v>
      </c>
      <c r="T219" s="41">
        <f t="shared" si="58"/>
        <v>0</v>
      </c>
      <c r="U219" s="61">
        <v>4586000</v>
      </c>
      <c r="V219" s="61">
        <v>4586000</v>
      </c>
      <c r="W219" s="41">
        <f t="shared" si="59"/>
        <v>0</v>
      </c>
      <c r="X219" s="7"/>
      <c r="Y219" s="7"/>
      <c r="Z219" s="41">
        <f t="shared" si="60"/>
        <v>0</v>
      </c>
      <c r="AA219" s="62"/>
      <c r="AB219" s="62"/>
      <c r="AC219" s="41">
        <f t="shared" si="61"/>
        <v>0</v>
      </c>
      <c r="AD219" s="125"/>
      <c r="AE219" s="125"/>
      <c r="AF219" s="41">
        <f t="shared" si="62"/>
        <v>0</v>
      </c>
      <c r="AG219" s="7"/>
      <c r="AH219" s="7"/>
      <c r="AI219" s="41">
        <f t="shared" si="63"/>
        <v>0</v>
      </c>
      <c r="AJ219" s="7"/>
      <c r="AK219" s="7"/>
      <c r="AL219" s="41">
        <f t="shared" si="64"/>
        <v>0</v>
      </c>
      <c r="AM219" s="7"/>
      <c r="AN219" s="7"/>
      <c r="AO219" s="41">
        <f t="shared" si="65"/>
        <v>0</v>
      </c>
      <c r="AP219" s="7"/>
      <c r="AQ219" s="7"/>
      <c r="AR219" s="41">
        <f t="shared" si="66"/>
        <v>0</v>
      </c>
      <c r="AS219" s="7"/>
      <c r="AT219" s="7"/>
      <c r="AU219" s="41">
        <f t="shared" si="67"/>
        <v>0</v>
      </c>
      <c r="AV219" s="7"/>
      <c r="AW219" s="7"/>
      <c r="AX219" s="41">
        <f t="shared" si="68"/>
        <v>0</v>
      </c>
      <c r="AY219" s="7"/>
      <c r="AZ219" s="7"/>
      <c r="BA219" s="41">
        <f t="shared" si="69"/>
        <v>0</v>
      </c>
      <c r="BB219" s="7"/>
      <c r="BC219" s="7"/>
      <c r="BD219" s="41">
        <f t="shared" si="70"/>
        <v>0</v>
      </c>
      <c r="BE219" s="7"/>
      <c r="BF219" s="7"/>
      <c r="BG219" s="41">
        <f t="shared" si="71"/>
        <v>0</v>
      </c>
      <c r="BH219" s="1"/>
    </row>
    <row r="220" spans="1:60" ht="18" customHeight="1" x14ac:dyDescent="0.25">
      <c r="A220" s="5"/>
      <c r="B220" s="5"/>
      <c r="C220" s="5"/>
      <c r="D220" s="5">
        <v>6699</v>
      </c>
      <c r="E220" s="6" t="s">
        <v>29</v>
      </c>
      <c r="F220" s="7">
        <v>72660000</v>
      </c>
      <c r="G220" s="7">
        <v>72660000</v>
      </c>
      <c r="H220" s="41">
        <f t="shared" si="54"/>
        <v>0</v>
      </c>
      <c r="I220" s="7">
        <v>72660000</v>
      </c>
      <c r="J220" s="7">
        <v>72660000</v>
      </c>
      <c r="K220" s="41">
        <f t="shared" si="55"/>
        <v>0</v>
      </c>
      <c r="L220" s="7"/>
      <c r="M220" s="7"/>
      <c r="N220" s="41">
        <f t="shared" si="56"/>
        <v>0</v>
      </c>
      <c r="O220" s="7"/>
      <c r="P220" s="7"/>
      <c r="Q220" s="41">
        <f t="shared" si="57"/>
        <v>0</v>
      </c>
      <c r="R220" s="7">
        <v>63040000</v>
      </c>
      <c r="S220" s="7">
        <v>63040000</v>
      </c>
      <c r="T220" s="41">
        <f t="shared" si="58"/>
        <v>0</v>
      </c>
      <c r="U220" s="61">
        <v>63040000</v>
      </c>
      <c r="V220" s="61">
        <v>63040000</v>
      </c>
      <c r="W220" s="41">
        <f t="shared" si="59"/>
        <v>0</v>
      </c>
      <c r="X220" s="7"/>
      <c r="Y220" s="7"/>
      <c r="Z220" s="41">
        <f t="shared" si="60"/>
        <v>0</v>
      </c>
      <c r="AA220" s="62"/>
      <c r="AB220" s="62"/>
      <c r="AC220" s="41">
        <f t="shared" si="61"/>
        <v>0</v>
      </c>
      <c r="AD220" s="125">
        <v>9620000</v>
      </c>
      <c r="AE220" s="125">
        <v>9620000</v>
      </c>
      <c r="AF220" s="41">
        <f t="shared" si="62"/>
        <v>0</v>
      </c>
      <c r="AG220" s="7">
        <v>9620000</v>
      </c>
      <c r="AH220" s="7">
        <v>9620000</v>
      </c>
      <c r="AI220" s="41">
        <f t="shared" si="63"/>
        <v>0</v>
      </c>
      <c r="AJ220" s="7"/>
      <c r="AK220" s="7"/>
      <c r="AL220" s="41">
        <f t="shared" si="64"/>
        <v>0</v>
      </c>
      <c r="AM220" s="7"/>
      <c r="AN220" s="7"/>
      <c r="AO220" s="41">
        <f t="shared" si="65"/>
        <v>0</v>
      </c>
      <c r="AP220" s="7"/>
      <c r="AQ220" s="7"/>
      <c r="AR220" s="41">
        <f t="shared" si="66"/>
        <v>0</v>
      </c>
      <c r="AS220" s="7"/>
      <c r="AT220" s="7"/>
      <c r="AU220" s="41">
        <f t="shared" si="67"/>
        <v>0</v>
      </c>
      <c r="AV220" s="7"/>
      <c r="AW220" s="7"/>
      <c r="AX220" s="41">
        <f t="shared" si="68"/>
        <v>0</v>
      </c>
      <c r="AY220" s="7"/>
      <c r="AZ220" s="7"/>
      <c r="BA220" s="41">
        <f t="shared" si="69"/>
        <v>0</v>
      </c>
      <c r="BB220" s="7"/>
      <c r="BC220" s="7"/>
      <c r="BD220" s="41">
        <f t="shared" si="70"/>
        <v>0</v>
      </c>
      <c r="BE220" s="7"/>
      <c r="BF220" s="7"/>
      <c r="BG220" s="41">
        <f t="shared" si="71"/>
        <v>0</v>
      </c>
      <c r="BH220" s="1"/>
    </row>
    <row r="221" spans="1:60" s="26" customFormat="1" ht="18" customHeight="1" x14ac:dyDescent="0.25">
      <c r="A221" s="2"/>
      <c r="B221" s="2"/>
      <c r="C221" s="2">
        <v>6700</v>
      </c>
      <c r="D221" s="2"/>
      <c r="E221" s="4" t="s">
        <v>102</v>
      </c>
      <c r="F221" s="3">
        <v>343738280</v>
      </c>
      <c r="G221" s="3">
        <v>343738280</v>
      </c>
      <c r="H221" s="41">
        <f t="shared" si="54"/>
        <v>0</v>
      </c>
      <c r="I221" s="3">
        <v>343738280</v>
      </c>
      <c r="J221" s="3">
        <v>343738280</v>
      </c>
      <c r="K221" s="41">
        <f t="shared" si="55"/>
        <v>0</v>
      </c>
      <c r="L221" s="3"/>
      <c r="M221" s="3"/>
      <c r="N221" s="41">
        <f t="shared" si="56"/>
        <v>0</v>
      </c>
      <c r="O221" s="3"/>
      <c r="P221" s="3"/>
      <c r="Q221" s="41">
        <f t="shared" si="57"/>
        <v>0</v>
      </c>
      <c r="R221" s="3">
        <v>40400000</v>
      </c>
      <c r="S221" s="3">
        <v>40400000</v>
      </c>
      <c r="T221" s="41">
        <f t="shared" si="58"/>
        <v>0</v>
      </c>
      <c r="U221" s="3">
        <v>40400000</v>
      </c>
      <c r="V221" s="3">
        <v>40400000</v>
      </c>
      <c r="W221" s="41">
        <f t="shared" si="59"/>
        <v>0</v>
      </c>
      <c r="X221" s="3"/>
      <c r="Y221" s="3"/>
      <c r="Z221" s="41">
        <f t="shared" si="60"/>
        <v>0</v>
      </c>
      <c r="AA221" s="62"/>
      <c r="AB221" s="62"/>
      <c r="AC221" s="41">
        <f t="shared" si="61"/>
        <v>0</v>
      </c>
      <c r="AD221" s="124">
        <v>303338280</v>
      </c>
      <c r="AE221" s="124">
        <v>303338280</v>
      </c>
      <c r="AF221" s="41">
        <f t="shared" si="62"/>
        <v>0</v>
      </c>
      <c r="AG221" s="3">
        <v>303338280</v>
      </c>
      <c r="AH221" s="3">
        <v>303338280</v>
      </c>
      <c r="AI221" s="41">
        <f t="shared" si="63"/>
        <v>0</v>
      </c>
      <c r="AJ221" s="3"/>
      <c r="AK221" s="3"/>
      <c r="AL221" s="41">
        <f t="shared" si="64"/>
        <v>0</v>
      </c>
      <c r="AM221" s="3"/>
      <c r="AN221" s="3"/>
      <c r="AO221" s="41">
        <f t="shared" si="65"/>
        <v>0</v>
      </c>
      <c r="AP221" s="3"/>
      <c r="AQ221" s="3"/>
      <c r="AR221" s="41">
        <f t="shared" si="66"/>
        <v>0</v>
      </c>
      <c r="AS221" s="3"/>
      <c r="AT221" s="3"/>
      <c r="AU221" s="41">
        <f t="shared" si="67"/>
        <v>0</v>
      </c>
      <c r="AV221" s="3"/>
      <c r="AW221" s="3"/>
      <c r="AX221" s="41">
        <f t="shared" si="68"/>
        <v>0</v>
      </c>
      <c r="AY221" s="3"/>
      <c r="AZ221" s="3"/>
      <c r="BA221" s="41">
        <f t="shared" si="69"/>
        <v>0</v>
      </c>
      <c r="BB221" s="3"/>
      <c r="BC221" s="3"/>
      <c r="BD221" s="41">
        <f t="shared" si="70"/>
        <v>0</v>
      </c>
      <c r="BE221" s="3"/>
      <c r="BF221" s="3"/>
      <c r="BG221" s="41">
        <f t="shared" si="71"/>
        <v>0</v>
      </c>
      <c r="BH221" s="28"/>
    </row>
    <row r="222" spans="1:60" ht="18" customHeight="1" x14ac:dyDescent="0.25">
      <c r="A222" s="5"/>
      <c r="B222" s="5"/>
      <c r="C222" s="5"/>
      <c r="D222" s="5">
        <v>6701</v>
      </c>
      <c r="E222" s="6" t="s">
        <v>103</v>
      </c>
      <c r="F222" s="7">
        <v>1380000</v>
      </c>
      <c r="G222" s="7">
        <v>1380000</v>
      </c>
      <c r="H222" s="41">
        <f t="shared" si="54"/>
        <v>0</v>
      </c>
      <c r="I222" s="7">
        <v>1380000</v>
      </c>
      <c r="J222" s="7">
        <v>1380000</v>
      </c>
      <c r="K222" s="41">
        <f t="shared" si="55"/>
        <v>0</v>
      </c>
      <c r="L222" s="7"/>
      <c r="M222" s="7"/>
      <c r="N222" s="41">
        <f t="shared" si="56"/>
        <v>0</v>
      </c>
      <c r="O222" s="7"/>
      <c r="P222" s="7"/>
      <c r="Q222" s="41">
        <f t="shared" si="57"/>
        <v>0</v>
      </c>
      <c r="R222" s="7">
        <v>0</v>
      </c>
      <c r="S222" s="7">
        <v>0</v>
      </c>
      <c r="T222" s="41">
        <f t="shared" si="58"/>
        <v>0</v>
      </c>
      <c r="U222" s="7"/>
      <c r="V222" s="7"/>
      <c r="W222" s="41">
        <f t="shared" si="59"/>
        <v>0</v>
      </c>
      <c r="X222" s="7"/>
      <c r="Y222" s="7"/>
      <c r="Z222" s="41">
        <f t="shared" si="60"/>
        <v>0</v>
      </c>
      <c r="AA222" s="67"/>
      <c r="AB222" s="67"/>
      <c r="AC222" s="41">
        <f t="shared" si="61"/>
        <v>0</v>
      </c>
      <c r="AD222" s="125">
        <v>1380000</v>
      </c>
      <c r="AE222" s="125">
        <v>1380000</v>
      </c>
      <c r="AF222" s="41">
        <f t="shared" si="62"/>
        <v>0</v>
      </c>
      <c r="AG222" s="7">
        <v>1380000</v>
      </c>
      <c r="AH222" s="7">
        <v>1380000</v>
      </c>
      <c r="AI222" s="41">
        <f t="shared" si="63"/>
        <v>0</v>
      </c>
      <c r="AJ222" s="7"/>
      <c r="AK222" s="7"/>
      <c r="AL222" s="41">
        <f t="shared" si="64"/>
        <v>0</v>
      </c>
      <c r="AM222" s="7"/>
      <c r="AN222" s="7"/>
      <c r="AO222" s="41">
        <f t="shared" si="65"/>
        <v>0</v>
      </c>
      <c r="AP222" s="7"/>
      <c r="AQ222" s="7"/>
      <c r="AR222" s="41">
        <f t="shared" si="66"/>
        <v>0</v>
      </c>
      <c r="AS222" s="7"/>
      <c r="AT222" s="7"/>
      <c r="AU222" s="41">
        <f t="shared" si="67"/>
        <v>0</v>
      </c>
      <c r="AV222" s="7"/>
      <c r="AW222" s="7"/>
      <c r="AX222" s="41">
        <f t="shared" si="68"/>
        <v>0</v>
      </c>
      <c r="AY222" s="7"/>
      <c r="AZ222" s="7"/>
      <c r="BA222" s="41">
        <f t="shared" si="69"/>
        <v>0</v>
      </c>
      <c r="BB222" s="7"/>
      <c r="BC222" s="7"/>
      <c r="BD222" s="41">
        <f t="shared" si="70"/>
        <v>0</v>
      </c>
      <c r="BE222" s="7"/>
      <c r="BF222" s="7"/>
      <c r="BG222" s="41">
        <f t="shared" si="71"/>
        <v>0</v>
      </c>
      <c r="BH222" s="1"/>
    </row>
    <row r="223" spans="1:60" ht="18" customHeight="1" x14ac:dyDescent="0.25">
      <c r="A223" s="5"/>
      <c r="B223" s="5"/>
      <c r="C223" s="5"/>
      <c r="D223" s="5">
        <v>6702</v>
      </c>
      <c r="E223" s="6" t="s">
        <v>104</v>
      </c>
      <c r="F223" s="7">
        <v>113157500</v>
      </c>
      <c r="G223" s="7">
        <v>113157500</v>
      </c>
      <c r="H223" s="41">
        <f t="shared" si="54"/>
        <v>0</v>
      </c>
      <c r="I223" s="7">
        <v>113157500</v>
      </c>
      <c r="J223" s="7">
        <v>113157500</v>
      </c>
      <c r="K223" s="41">
        <f t="shared" si="55"/>
        <v>0</v>
      </c>
      <c r="L223" s="7"/>
      <c r="M223" s="7"/>
      <c r="N223" s="41">
        <f t="shared" si="56"/>
        <v>0</v>
      </c>
      <c r="O223" s="7"/>
      <c r="P223" s="7"/>
      <c r="Q223" s="41">
        <f t="shared" si="57"/>
        <v>0</v>
      </c>
      <c r="R223" s="7">
        <v>16400000</v>
      </c>
      <c r="S223" s="7">
        <v>16400000</v>
      </c>
      <c r="T223" s="41">
        <f t="shared" si="58"/>
        <v>0</v>
      </c>
      <c r="U223" s="7">
        <v>16400000</v>
      </c>
      <c r="V223" s="7">
        <v>16400000</v>
      </c>
      <c r="W223" s="41">
        <f t="shared" si="59"/>
        <v>0</v>
      </c>
      <c r="X223" s="7"/>
      <c r="Y223" s="7"/>
      <c r="Z223" s="41">
        <f t="shared" si="60"/>
        <v>0</v>
      </c>
      <c r="AA223" s="62"/>
      <c r="AB223" s="62"/>
      <c r="AC223" s="41">
        <f t="shared" si="61"/>
        <v>0</v>
      </c>
      <c r="AD223" s="125">
        <v>96757500</v>
      </c>
      <c r="AE223" s="125">
        <v>96757500</v>
      </c>
      <c r="AF223" s="41">
        <f t="shared" si="62"/>
        <v>0</v>
      </c>
      <c r="AG223" s="7">
        <v>96757500</v>
      </c>
      <c r="AH223" s="7">
        <v>96757500</v>
      </c>
      <c r="AI223" s="41">
        <f t="shared" si="63"/>
        <v>0</v>
      </c>
      <c r="AJ223" s="7"/>
      <c r="AK223" s="7"/>
      <c r="AL223" s="41">
        <f t="shared" si="64"/>
        <v>0</v>
      </c>
      <c r="AM223" s="7"/>
      <c r="AN223" s="7"/>
      <c r="AO223" s="41">
        <f t="shared" si="65"/>
        <v>0</v>
      </c>
      <c r="AP223" s="7"/>
      <c r="AQ223" s="7"/>
      <c r="AR223" s="41">
        <f t="shared" si="66"/>
        <v>0</v>
      </c>
      <c r="AS223" s="7"/>
      <c r="AT223" s="7"/>
      <c r="AU223" s="41">
        <f t="shared" si="67"/>
        <v>0</v>
      </c>
      <c r="AV223" s="7"/>
      <c r="AW223" s="7"/>
      <c r="AX223" s="41">
        <f t="shared" si="68"/>
        <v>0</v>
      </c>
      <c r="AY223" s="7"/>
      <c r="AZ223" s="7"/>
      <c r="BA223" s="41">
        <f t="shared" si="69"/>
        <v>0</v>
      </c>
      <c r="BB223" s="7"/>
      <c r="BC223" s="7"/>
      <c r="BD223" s="41">
        <f t="shared" si="70"/>
        <v>0</v>
      </c>
      <c r="BE223" s="7"/>
      <c r="BF223" s="7"/>
      <c r="BG223" s="41">
        <f t="shared" si="71"/>
        <v>0</v>
      </c>
      <c r="BH223" s="1"/>
    </row>
    <row r="224" spans="1:60" ht="18" customHeight="1" x14ac:dyDescent="0.25">
      <c r="A224" s="5"/>
      <c r="B224" s="5"/>
      <c r="C224" s="5"/>
      <c r="D224" s="5">
        <v>6703</v>
      </c>
      <c r="E224" s="6" t="s">
        <v>105</v>
      </c>
      <c r="F224" s="7">
        <v>70650000</v>
      </c>
      <c r="G224" s="7">
        <v>70650000</v>
      </c>
      <c r="H224" s="41">
        <f t="shared" si="54"/>
        <v>0</v>
      </c>
      <c r="I224" s="7">
        <v>70650000</v>
      </c>
      <c r="J224" s="7">
        <v>70650000</v>
      </c>
      <c r="K224" s="41">
        <f t="shared" si="55"/>
        <v>0</v>
      </c>
      <c r="L224" s="7"/>
      <c r="M224" s="7"/>
      <c r="N224" s="41">
        <f t="shared" si="56"/>
        <v>0</v>
      </c>
      <c r="O224" s="7"/>
      <c r="P224" s="7"/>
      <c r="Q224" s="41">
        <f t="shared" si="57"/>
        <v>0</v>
      </c>
      <c r="R224" s="7">
        <v>24000000</v>
      </c>
      <c r="S224" s="7">
        <v>24000000</v>
      </c>
      <c r="T224" s="41">
        <f t="shared" si="58"/>
        <v>0</v>
      </c>
      <c r="U224" s="7">
        <v>24000000</v>
      </c>
      <c r="V224" s="7">
        <v>24000000</v>
      </c>
      <c r="W224" s="41">
        <f t="shared" si="59"/>
        <v>0</v>
      </c>
      <c r="X224" s="7"/>
      <c r="Y224" s="7"/>
      <c r="Z224" s="41">
        <f t="shared" si="60"/>
        <v>0</v>
      </c>
      <c r="AA224" s="62"/>
      <c r="AB224" s="62"/>
      <c r="AC224" s="41">
        <f t="shared" si="61"/>
        <v>0</v>
      </c>
      <c r="AD224" s="125">
        <v>46650000</v>
      </c>
      <c r="AE224" s="125">
        <v>46650000</v>
      </c>
      <c r="AF224" s="41">
        <f t="shared" si="62"/>
        <v>0</v>
      </c>
      <c r="AG224" s="7">
        <v>46650000</v>
      </c>
      <c r="AH224" s="7">
        <v>46650000</v>
      </c>
      <c r="AI224" s="41">
        <f t="shared" si="63"/>
        <v>0</v>
      </c>
      <c r="AJ224" s="7"/>
      <c r="AK224" s="7"/>
      <c r="AL224" s="41">
        <f t="shared" si="64"/>
        <v>0</v>
      </c>
      <c r="AM224" s="7"/>
      <c r="AN224" s="7"/>
      <c r="AO224" s="41">
        <f t="shared" si="65"/>
        <v>0</v>
      </c>
      <c r="AP224" s="7"/>
      <c r="AQ224" s="7"/>
      <c r="AR224" s="41">
        <f t="shared" si="66"/>
        <v>0</v>
      </c>
      <c r="AS224" s="7"/>
      <c r="AT224" s="7"/>
      <c r="AU224" s="41">
        <f t="shared" si="67"/>
        <v>0</v>
      </c>
      <c r="AV224" s="7"/>
      <c r="AW224" s="7"/>
      <c r="AX224" s="41">
        <f t="shared" si="68"/>
        <v>0</v>
      </c>
      <c r="AY224" s="7"/>
      <c r="AZ224" s="7"/>
      <c r="BA224" s="41">
        <f t="shared" si="69"/>
        <v>0</v>
      </c>
      <c r="BB224" s="7"/>
      <c r="BC224" s="7"/>
      <c r="BD224" s="41">
        <f t="shared" si="70"/>
        <v>0</v>
      </c>
      <c r="BE224" s="7"/>
      <c r="BF224" s="7"/>
      <c r="BG224" s="41">
        <f t="shared" si="71"/>
        <v>0</v>
      </c>
      <c r="BH224" s="1"/>
    </row>
    <row r="225" spans="1:60" ht="18" customHeight="1" x14ac:dyDescent="0.25">
      <c r="A225" s="5"/>
      <c r="B225" s="5"/>
      <c r="C225" s="5"/>
      <c r="D225" s="5">
        <v>6749</v>
      </c>
      <c r="E225" s="6" t="s">
        <v>229</v>
      </c>
      <c r="F225" s="7">
        <v>158550780</v>
      </c>
      <c r="G225" s="7">
        <v>158550780</v>
      </c>
      <c r="H225" s="41">
        <f t="shared" si="54"/>
        <v>0</v>
      </c>
      <c r="I225" s="7">
        <v>158550780</v>
      </c>
      <c r="J225" s="7">
        <v>158550780</v>
      </c>
      <c r="K225" s="41">
        <f t="shared" si="55"/>
        <v>0</v>
      </c>
      <c r="L225" s="7"/>
      <c r="M225" s="7"/>
      <c r="N225" s="41">
        <f t="shared" si="56"/>
        <v>0</v>
      </c>
      <c r="O225" s="7"/>
      <c r="P225" s="7"/>
      <c r="Q225" s="41">
        <f t="shared" si="57"/>
        <v>0</v>
      </c>
      <c r="R225" s="7">
        <v>0</v>
      </c>
      <c r="S225" s="7">
        <v>0</v>
      </c>
      <c r="T225" s="41">
        <f t="shared" si="58"/>
        <v>0</v>
      </c>
      <c r="U225" s="7"/>
      <c r="V225" s="7"/>
      <c r="W225" s="41">
        <f t="shared" si="59"/>
        <v>0</v>
      </c>
      <c r="X225" s="7"/>
      <c r="Y225" s="7"/>
      <c r="Z225" s="41">
        <f t="shared" si="60"/>
        <v>0</v>
      </c>
      <c r="AA225" s="62"/>
      <c r="AB225" s="62"/>
      <c r="AC225" s="41">
        <f t="shared" si="61"/>
        <v>0</v>
      </c>
      <c r="AD225" s="125">
        <v>158550780</v>
      </c>
      <c r="AE225" s="125">
        <v>158550780</v>
      </c>
      <c r="AF225" s="41">
        <f t="shared" si="62"/>
        <v>0</v>
      </c>
      <c r="AG225" s="7">
        <v>158550780</v>
      </c>
      <c r="AH225" s="7">
        <v>158550780</v>
      </c>
      <c r="AI225" s="41">
        <f t="shared" si="63"/>
        <v>0</v>
      </c>
      <c r="AJ225" s="7"/>
      <c r="AK225" s="7"/>
      <c r="AL225" s="41">
        <f t="shared" si="64"/>
        <v>0</v>
      </c>
      <c r="AM225" s="7"/>
      <c r="AN225" s="7"/>
      <c r="AO225" s="41">
        <f t="shared" si="65"/>
        <v>0</v>
      </c>
      <c r="AP225" s="7"/>
      <c r="AQ225" s="7"/>
      <c r="AR225" s="41">
        <f t="shared" si="66"/>
        <v>0</v>
      </c>
      <c r="AS225" s="7"/>
      <c r="AT225" s="7"/>
      <c r="AU225" s="41">
        <f t="shared" si="67"/>
        <v>0</v>
      </c>
      <c r="AV225" s="7"/>
      <c r="AW225" s="7"/>
      <c r="AX225" s="41">
        <f t="shared" si="68"/>
        <v>0</v>
      </c>
      <c r="AY225" s="7"/>
      <c r="AZ225" s="7"/>
      <c r="BA225" s="41">
        <f t="shared" si="69"/>
        <v>0</v>
      </c>
      <c r="BB225" s="7"/>
      <c r="BC225" s="7"/>
      <c r="BD225" s="41">
        <f t="shared" si="70"/>
        <v>0</v>
      </c>
      <c r="BE225" s="7"/>
      <c r="BF225" s="7"/>
      <c r="BG225" s="41">
        <f t="shared" si="71"/>
        <v>0</v>
      </c>
      <c r="BH225" s="1"/>
    </row>
    <row r="226" spans="1:60" s="26" customFormat="1" ht="18" customHeight="1" x14ac:dyDescent="0.25">
      <c r="A226" s="2"/>
      <c r="B226" s="2"/>
      <c r="C226" s="2">
        <v>6750</v>
      </c>
      <c r="D226" s="2"/>
      <c r="E226" s="4" t="s">
        <v>106</v>
      </c>
      <c r="F226" s="3">
        <v>110325000</v>
      </c>
      <c r="G226" s="3">
        <v>110325000</v>
      </c>
      <c r="H226" s="41">
        <f t="shared" si="54"/>
        <v>0</v>
      </c>
      <c r="I226" s="3">
        <v>110325000</v>
      </c>
      <c r="J226" s="3">
        <v>110325000</v>
      </c>
      <c r="K226" s="41">
        <f t="shared" si="55"/>
        <v>0</v>
      </c>
      <c r="L226" s="3"/>
      <c r="M226" s="3"/>
      <c r="N226" s="41">
        <f t="shared" si="56"/>
        <v>0</v>
      </c>
      <c r="O226" s="3"/>
      <c r="P226" s="3"/>
      <c r="Q226" s="41">
        <f t="shared" si="57"/>
        <v>0</v>
      </c>
      <c r="R226" s="3">
        <v>43400000</v>
      </c>
      <c r="S226" s="3">
        <v>43400000</v>
      </c>
      <c r="T226" s="41">
        <f t="shared" si="58"/>
        <v>0</v>
      </c>
      <c r="U226" s="3">
        <v>43400000</v>
      </c>
      <c r="V226" s="3">
        <v>43400000</v>
      </c>
      <c r="W226" s="41">
        <f t="shared" si="59"/>
        <v>0</v>
      </c>
      <c r="X226" s="3"/>
      <c r="Y226" s="3"/>
      <c r="Z226" s="41">
        <f t="shared" si="60"/>
        <v>0</v>
      </c>
      <c r="AA226" s="62"/>
      <c r="AB226" s="62"/>
      <c r="AC226" s="41">
        <f t="shared" si="61"/>
        <v>0</v>
      </c>
      <c r="AD226" s="124">
        <v>66925000</v>
      </c>
      <c r="AE226" s="124">
        <v>66925000</v>
      </c>
      <c r="AF226" s="41">
        <f t="shared" si="62"/>
        <v>0</v>
      </c>
      <c r="AG226" s="3">
        <v>66925000</v>
      </c>
      <c r="AH226" s="3">
        <v>66925000</v>
      </c>
      <c r="AI226" s="41">
        <f t="shared" si="63"/>
        <v>0</v>
      </c>
      <c r="AJ226" s="3"/>
      <c r="AK226" s="3"/>
      <c r="AL226" s="41">
        <f t="shared" si="64"/>
        <v>0</v>
      </c>
      <c r="AM226" s="3"/>
      <c r="AN226" s="3"/>
      <c r="AO226" s="41">
        <f t="shared" si="65"/>
        <v>0</v>
      </c>
      <c r="AP226" s="3"/>
      <c r="AQ226" s="3"/>
      <c r="AR226" s="41">
        <f t="shared" si="66"/>
        <v>0</v>
      </c>
      <c r="AS226" s="3"/>
      <c r="AT226" s="3"/>
      <c r="AU226" s="41">
        <f t="shared" si="67"/>
        <v>0</v>
      </c>
      <c r="AV226" s="3"/>
      <c r="AW226" s="3"/>
      <c r="AX226" s="41">
        <f t="shared" si="68"/>
        <v>0</v>
      </c>
      <c r="AY226" s="3"/>
      <c r="AZ226" s="3"/>
      <c r="BA226" s="41">
        <f t="shared" si="69"/>
        <v>0</v>
      </c>
      <c r="BB226" s="3"/>
      <c r="BC226" s="3"/>
      <c r="BD226" s="41">
        <f t="shared" si="70"/>
        <v>0</v>
      </c>
      <c r="BE226" s="3"/>
      <c r="BF226" s="3"/>
      <c r="BG226" s="41">
        <f t="shared" si="71"/>
        <v>0</v>
      </c>
      <c r="BH226" s="28"/>
    </row>
    <row r="227" spans="1:60" ht="18" customHeight="1" x14ac:dyDescent="0.25">
      <c r="A227" s="5"/>
      <c r="B227" s="5"/>
      <c r="C227" s="5"/>
      <c r="D227" s="5">
        <v>6751</v>
      </c>
      <c r="E227" s="6" t="s">
        <v>147</v>
      </c>
      <c r="F227" s="7">
        <v>110325000</v>
      </c>
      <c r="G227" s="7">
        <v>110325000</v>
      </c>
      <c r="H227" s="41">
        <f t="shared" si="54"/>
        <v>0</v>
      </c>
      <c r="I227" s="7">
        <v>110325000</v>
      </c>
      <c r="J227" s="7">
        <v>110325000</v>
      </c>
      <c r="K227" s="41">
        <f t="shared" si="55"/>
        <v>0</v>
      </c>
      <c r="L227" s="7"/>
      <c r="M227" s="7"/>
      <c r="N227" s="41">
        <f t="shared" si="56"/>
        <v>0</v>
      </c>
      <c r="O227" s="7"/>
      <c r="P227" s="7"/>
      <c r="Q227" s="41">
        <f t="shared" si="57"/>
        <v>0</v>
      </c>
      <c r="R227" s="7">
        <v>43400000</v>
      </c>
      <c r="S227" s="7">
        <v>43400000</v>
      </c>
      <c r="T227" s="41">
        <f t="shared" si="58"/>
        <v>0</v>
      </c>
      <c r="U227" s="7">
        <v>43400000</v>
      </c>
      <c r="V227" s="7">
        <v>43400000</v>
      </c>
      <c r="W227" s="41">
        <f t="shared" si="59"/>
        <v>0</v>
      </c>
      <c r="X227" s="7"/>
      <c r="Y227" s="7"/>
      <c r="Z227" s="41">
        <f t="shared" si="60"/>
        <v>0</v>
      </c>
      <c r="AA227" s="62"/>
      <c r="AB227" s="62"/>
      <c r="AC227" s="41">
        <f t="shared" si="61"/>
        <v>0</v>
      </c>
      <c r="AD227" s="125">
        <v>66925000</v>
      </c>
      <c r="AE227" s="125">
        <v>66925000</v>
      </c>
      <c r="AF227" s="41">
        <f t="shared" si="62"/>
        <v>0</v>
      </c>
      <c r="AG227" s="7">
        <v>66925000</v>
      </c>
      <c r="AH227" s="7">
        <v>66925000</v>
      </c>
      <c r="AI227" s="41">
        <f t="shared" si="63"/>
        <v>0</v>
      </c>
      <c r="AJ227" s="7"/>
      <c r="AK227" s="7"/>
      <c r="AL227" s="41">
        <f t="shared" si="64"/>
        <v>0</v>
      </c>
      <c r="AM227" s="7"/>
      <c r="AN227" s="7"/>
      <c r="AO227" s="41">
        <f t="shared" si="65"/>
        <v>0</v>
      </c>
      <c r="AP227" s="7"/>
      <c r="AQ227" s="7"/>
      <c r="AR227" s="41">
        <f t="shared" si="66"/>
        <v>0</v>
      </c>
      <c r="AS227" s="7"/>
      <c r="AT227" s="7"/>
      <c r="AU227" s="41">
        <f t="shared" si="67"/>
        <v>0</v>
      </c>
      <c r="AV227" s="7"/>
      <c r="AW227" s="7"/>
      <c r="AX227" s="41">
        <f t="shared" si="68"/>
        <v>0</v>
      </c>
      <c r="AY227" s="7"/>
      <c r="AZ227" s="7"/>
      <c r="BA227" s="41">
        <f t="shared" si="69"/>
        <v>0</v>
      </c>
      <c r="BB227" s="7"/>
      <c r="BC227" s="7"/>
      <c r="BD227" s="41">
        <f t="shared" si="70"/>
        <v>0</v>
      </c>
      <c r="BE227" s="7"/>
      <c r="BF227" s="7"/>
      <c r="BG227" s="41">
        <f t="shared" si="71"/>
        <v>0</v>
      </c>
      <c r="BH227" s="1"/>
    </row>
    <row r="228" spans="1:60" s="26" customFormat="1" ht="36" x14ac:dyDescent="0.25">
      <c r="A228" s="2"/>
      <c r="B228" s="2"/>
      <c r="C228" s="2">
        <v>6900</v>
      </c>
      <c r="D228" s="2"/>
      <c r="E228" s="4" t="s">
        <v>107</v>
      </c>
      <c r="F228" s="3">
        <v>2850000</v>
      </c>
      <c r="G228" s="3">
        <v>2850000</v>
      </c>
      <c r="H228" s="41">
        <f t="shared" si="54"/>
        <v>0</v>
      </c>
      <c r="I228" s="3">
        <v>2850000</v>
      </c>
      <c r="J228" s="3">
        <v>2850000</v>
      </c>
      <c r="K228" s="41">
        <f t="shared" si="55"/>
        <v>0</v>
      </c>
      <c r="L228" s="3"/>
      <c r="M228" s="3"/>
      <c r="N228" s="41">
        <f t="shared" si="56"/>
        <v>0</v>
      </c>
      <c r="O228" s="3"/>
      <c r="P228" s="3"/>
      <c r="Q228" s="41">
        <f t="shared" si="57"/>
        <v>0</v>
      </c>
      <c r="R228" s="3">
        <v>2850000</v>
      </c>
      <c r="S228" s="3">
        <v>2850000</v>
      </c>
      <c r="T228" s="41">
        <f t="shared" si="58"/>
        <v>0</v>
      </c>
      <c r="U228" s="3">
        <v>2850000</v>
      </c>
      <c r="V228" s="3">
        <v>2850000</v>
      </c>
      <c r="W228" s="41">
        <f t="shared" si="59"/>
        <v>0</v>
      </c>
      <c r="X228" s="3"/>
      <c r="Y228" s="3"/>
      <c r="Z228" s="41">
        <f t="shared" si="60"/>
        <v>0</v>
      </c>
      <c r="AA228" s="62"/>
      <c r="AB228" s="62"/>
      <c r="AC228" s="41">
        <f t="shared" si="61"/>
        <v>0</v>
      </c>
      <c r="AD228" s="125"/>
      <c r="AE228" s="125"/>
      <c r="AF228" s="41">
        <f t="shared" si="62"/>
        <v>0</v>
      </c>
      <c r="AG228" s="62"/>
      <c r="AH228" s="62"/>
      <c r="AI228" s="41">
        <f t="shared" si="63"/>
        <v>0</v>
      </c>
      <c r="AJ228" s="3"/>
      <c r="AK228" s="3"/>
      <c r="AL228" s="41">
        <f t="shared" si="64"/>
        <v>0</v>
      </c>
      <c r="AM228" s="3"/>
      <c r="AN228" s="3"/>
      <c r="AO228" s="41">
        <f t="shared" si="65"/>
        <v>0</v>
      </c>
      <c r="AP228" s="3"/>
      <c r="AQ228" s="3"/>
      <c r="AR228" s="41">
        <f t="shared" si="66"/>
        <v>0</v>
      </c>
      <c r="AS228" s="3"/>
      <c r="AT228" s="3"/>
      <c r="AU228" s="41">
        <f t="shared" si="67"/>
        <v>0</v>
      </c>
      <c r="AV228" s="3"/>
      <c r="AW228" s="3"/>
      <c r="AX228" s="41">
        <f t="shared" si="68"/>
        <v>0</v>
      </c>
      <c r="AY228" s="3"/>
      <c r="AZ228" s="3"/>
      <c r="BA228" s="41">
        <f t="shared" si="69"/>
        <v>0</v>
      </c>
      <c r="BB228" s="3"/>
      <c r="BC228" s="3"/>
      <c r="BD228" s="41">
        <f t="shared" si="70"/>
        <v>0</v>
      </c>
      <c r="BE228" s="3"/>
      <c r="BF228" s="3"/>
      <c r="BG228" s="41">
        <f t="shared" si="71"/>
        <v>0</v>
      </c>
      <c r="BH228" s="28"/>
    </row>
    <row r="229" spans="1:60" ht="18" customHeight="1" x14ac:dyDescent="0.25">
      <c r="A229" s="5"/>
      <c r="B229" s="5"/>
      <c r="C229" s="5"/>
      <c r="D229" s="5">
        <v>6913</v>
      </c>
      <c r="E229" s="6" t="s">
        <v>110</v>
      </c>
      <c r="F229" s="7">
        <v>2850000</v>
      </c>
      <c r="G229" s="7">
        <v>2850000</v>
      </c>
      <c r="H229" s="41">
        <f t="shared" si="54"/>
        <v>0</v>
      </c>
      <c r="I229" s="7">
        <v>2850000</v>
      </c>
      <c r="J229" s="7">
        <v>2850000</v>
      </c>
      <c r="K229" s="41">
        <f t="shared" si="55"/>
        <v>0</v>
      </c>
      <c r="L229" s="7"/>
      <c r="M229" s="7"/>
      <c r="N229" s="41">
        <f t="shared" si="56"/>
        <v>0</v>
      </c>
      <c r="O229" s="7"/>
      <c r="P229" s="7"/>
      <c r="Q229" s="41">
        <f t="shared" si="57"/>
        <v>0</v>
      </c>
      <c r="R229" s="7">
        <v>2850000</v>
      </c>
      <c r="S229" s="7">
        <v>2850000</v>
      </c>
      <c r="T229" s="41">
        <f t="shared" si="58"/>
        <v>0</v>
      </c>
      <c r="U229" s="7">
        <v>2850000</v>
      </c>
      <c r="V229" s="7">
        <v>2850000</v>
      </c>
      <c r="W229" s="41">
        <f t="shared" si="59"/>
        <v>0</v>
      </c>
      <c r="X229" s="7"/>
      <c r="Y229" s="7"/>
      <c r="Z229" s="41">
        <f t="shared" si="60"/>
        <v>0</v>
      </c>
      <c r="AA229" s="62"/>
      <c r="AB229" s="62"/>
      <c r="AC229" s="41">
        <f t="shared" si="61"/>
        <v>0</v>
      </c>
      <c r="AD229" s="40"/>
      <c r="AE229" s="40"/>
      <c r="AF229" s="41">
        <f t="shared" si="62"/>
        <v>0</v>
      </c>
      <c r="AG229" s="7"/>
      <c r="AH229" s="7"/>
      <c r="AI229" s="41">
        <f t="shared" si="63"/>
        <v>0</v>
      </c>
      <c r="AJ229" s="7"/>
      <c r="AK229" s="7"/>
      <c r="AL229" s="41">
        <f t="shared" si="64"/>
        <v>0</v>
      </c>
      <c r="AM229" s="7"/>
      <c r="AN229" s="7"/>
      <c r="AO229" s="41">
        <f t="shared" si="65"/>
        <v>0</v>
      </c>
      <c r="AP229" s="7"/>
      <c r="AQ229" s="7"/>
      <c r="AR229" s="41">
        <f t="shared" si="66"/>
        <v>0</v>
      </c>
      <c r="AS229" s="7"/>
      <c r="AT229" s="7"/>
      <c r="AU229" s="41">
        <f t="shared" si="67"/>
        <v>0</v>
      </c>
      <c r="AV229" s="7"/>
      <c r="AW229" s="7"/>
      <c r="AX229" s="41">
        <f t="shared" si="68"/>
        <v>0</v>
      </c>
      <c r="AY229" s="7"/>
      <c r="AZ229" s="7"/>
      <c r="BA229" s="41">
        <f t="shared" si="69"/>
        <v>0</v>
      </c>
      <c r="BB229" s="7"/>
      <c r="BC229" s="7"/>
      <c r="BD229" s="41">
        <f t="shared" si="70"/>
        <v>0</v>
      </c>
      <c r="BE229" s="7"/>
      <c r="BF229" s="7"/>
      <c r="BG229" s="41">
        <f t="shared" si="71"/>
        <v>0</v>
      </c>
      <c r="BH229" s="1"/>
    </row>
    <row r="230" spans="1:60" s="26" customFormat="1" ht="24" x14ac:dyDescent="0.25">
      <c r="A230" s="2"/>
      <c r="B230" s="2"/>
      <c r="C230" s="2">
        <v>6950</v>
      </c>
      <c r="D230" s="2"/>
      <c r="E230" s="4" t="s">
        <v>112</v>
      </c>
      <c r="F230" s="3">
        <v>31300000</v>
      </c>
      <c r="G230" s="3">
        <v>31300000</v>
      </c>
      <c r="H230" s="41">
        <f t="shared" si="54"/>
        <v>0</v>
      </c>
      <c r="I230" s="3">
        <v>31300000</v>
      </c>
      <c r="J230" s="3">
        <v>31300000</v>
      </c>
      <c r="K230" s="41">
        <f t="shared" si="55"/>
        <v>0</v>
      </c>
      <c r="L230" s="3"/>
      <c r="M230" s="3"/>
      <c r="N230" s="41">
        <f t="shared" si="56"/>
        <v>0</v>
      </c>
      <c r="O230" s="3"/>
      <c r="P230" s="3"/>
      <c r="Q230" s="41">
        <f t="shared" si="57"/>
        <v>0</v>
      </c>
      <c r="R230" s="3">
        <v>31300000</v>
      </c>
      <c r="S230" s="3">
        <v>31300000</v>
      </c>
      <c r="T230" s="41">
        <f t="shared" si="58"/>
        <v>0</v>
      </c>
      <c r="U230" s="3">
        <v>31300000</v>
      </c>
      <c r="V230" s="3">
        <v>31300000</v>
      </c>
      <c r="W230" s="41">
        <f t="shared" si="59"/>
        <v>0</v>
      </c>
      <c r="X230" s="3"/>
      <c r="Y230" s="3"/>
      <c r="Z230" s="41">
        <f t="shared" si="60"/>
        <v>0</v>
      </c>
      <c r="AA230" s="62"/>
      <c r="AB230" s="62"/>
      <c r="AC230" s="41">
        <f t="shared" si="61"/>
        <v>0</v>
      </c>
      <c r="AD230" s="40"/>
      <c r="AE230" s="40"/>
      <c r="AF230" s="41">
        <f t="shared" si="62"/>
        <v>0</v>
      </c>
      <c r="AG230" s="3"/>
      <c r="AH230" s="3"/>
      <c r="AI230" s="41">
        <f t="shared" si="63"/>
        <v>0</v>
      </c>
      <c r="AJ230" s="3"/>
      <c r="AK230" s="3"/>
      <c r="AL230" s="41">
        <f t="shared" si="64"/>
        <v>0</v>
      </c>
      <c r="AM230" s="3"/>
      <c r="AN230" s="3"/>
      <c r="AO230" s="41">
        <f t="shared" si="65"/>
        <v>0</v>
      </c>
      <c r="AP230" s="3"/>
      <c r="AQ230" s="3"/>
      <c r="AR230" s="41">
        <f t="shared" si="66"/>
        <v>0</v>
      </c>
      <c r="AS230" s="3"/>
      <c r="AT230" s="3"/>
      <c r="AU230" s="41">
        <f t="shared" si="67"/>
        <v>0</v>
      </c>
      <c r="AV230" s="3"/>
      <c r="AW230" s="3"/>
      <c r="AX230" s="41">
        <f t="shared" si="68"/>
        <v>0</v>
      </c>
      <c r="AY230" s="3"/>
      <c r="AZ230" s="3"/>
      <c r="BA230" s="41">
        <f t="shared" si="69"/>
        <v>0</v>
      </c>
      <c r="BB230" s="3"/>
      <c r="BC230" s="3"/>
      <c r="BD230" s="41">
        <f t="shared" si="70"/>
        <v>0</v>
      </c>
      <c r="BE230" s="3"/>
      <c r="BF230" s="3"/>
      <c r="BG230" s="41">
        <f t="shared" si="71"/>
        <v>0</v>
      </c>
      <c r="BH230" s="28"/>
    </row>
    <row r="231" spans="1:60" ht="18" customHeight="1" x14ac:dyDescent="0.25">
      <c r="A231" s="5"/>
      <c r="B231" s="5"/>
      <c r="C231" s="5"/>
      <c r="D231" s="5">
        <v>6955</v>
      </c>
      <c r="E231" s="6" t="s">
        <v>110</v>
      </c>
      <c r="F231" s="7">
        <v>31300000</v>
      </c>
      <c r="G231" s="7">
        <v>31300000</v>
      </c>
      <c r="H231" s="41">
        <f t="shared" si="54"/>
        <v>0</v>
      </c>
      <c r="I231" s="7">
        <v>31300000</v>
      </c>
      <c r="J231" s="7">
        <v>31300000</v>
      </c>
      <c r="K231" s="41">
        <f t="shared" si="55"/>
        <v>0</v>
      </c>
      <c r="L231" s="7"/>
      <c r="M231" s="7"/>
      <c r="N231" s="41">
        <f t="shared" si="56"/>
        <v>0</v>
      </c>
      <c r="O231" s="7"/>
      <c r="P231" s="7"/>
      <c r="Q231" s="41">
        <f t="shared" si="57"/>
        <v>0</v>
      </c>
      <c r="R231" s="7">
        <v>31300000</v>
      </c>
      <c r="S231" s="7">
        <v>31300000</v>
      </c>
      <c r="T231" s="41">
        <f t="shared" si="58"/>
        <v>0</v>
      </c>
      <c r="U231" s="7">
        <v>31300000</v>
      </c>
      <c r="V231" s="7">
        <v>31300000</v>
      </c>
      <c r="W231" s="41">
        <f t="shared" si="59"/>
        <v>0</v>
      </c>
      <c r="X231" s="7"/>
      <c r="Y231" s="7"/>
      <c r="Z231" s="41">
        <f t="shared" si="60"/>
        <v>0</v>
      </c>
      <c r="AA231" s="62"/>
      <c r="AB231" s="62"/>
      <c r="AC231" s="41">
        <f t="shared" si="61"/>
        <v>0</v>
      </c>
      <c r="AD231" s="40"/>
      <c r="AE231" s="40"/>
      <c r="AF231" s="41">
        <f t="shared" si="62"/>
        <v>0</v>
      </c>
      <c r="AG231" s="7"/>
      <c r="AH231" s="7"/>
      <c r="AI231" s="41">
        <f t="shared" si="63"/>
        <v>0</v>
      </c>
      <c r="AJ231" s="7"/>
      <c r="AK231" s="7"/>
      <c r="AL231" s="41">
        <f t="shared" si="64"/>
        <v>0</v>
      </c>
      <c r="AM231" s="7"/>
      <c r="AN231" s="7"/>
      <c r="AO231" s="41">
        <f t="shared" si="65"/>
        <v>0</v>
      </c>
      <c r="AP231" s="7"/>
      <c r="AQ231" s="7"/>
      <c r="AR231" s="41">
        <f t="shared" si="66"/>
        <v>0</v>
      </c>
      <c r="AS231" s="7"/>
      <c r="AT231" s="7"/>
      <c r="AU231" s="41">
        <f t="shared" si="67"/>
        <v>0</v>
      </c>
      <c r="AV231" s="7"/>
      <c r="AW231" s="7"/>
      <c r="AX231" s="41">
        <f t="shared" si="68"/>
        <v>0</v>
      </c>
      <c r="AY231" s="7"/>
      <c r="AZ231" s="7"/>
      <c r="BA231" s="41">
        <f t="shared" si="69"/>
        <v>0</v>
      </c>
      <c r="BB231" s="7"/>
      <c r="BC231" s="7"/>
      <c r="BD231" s="41">
        <f t="shared" si="70"/>
        <v>0</v>
      </c>
      <c r="BE231" s="7"/>
      <c r="BF231" s="7"/>
      <c r="BG231" s="41">
        <f t="shared" si="71"/>
        <v>0</v>
      </c>
      <c r="BH231" s="1"/>
    </row>
    <row r="232" spans="1:60" s="26" customFormat="1" ht="24" x14ac:dyDescent="0.25">
      <c r="A232" s="2"/>
      <c r="B232" s="2"/>
      <c r="C232" s="2">
        <v>7000</v>
      </c>
      <c r="D232" s="2"/>
      <c r="E232" s="4" t="s">
        <v>114</v>
      </c>
      <c r="F232" s="3">
        <v>1936507177</v>
      </c>
      <c r="G232" s="3">
        <v>1936507177</v>
      </c>
      <c r="H232" s="41">
        <f t="shared" si="54"/>
        <v>0</v>
      </c>
      <c r="I232" s="3">
        <v>1936507177</v>
      </c>
      <c r="J232" s="3">
        <v>1936507177</v>
      </c>
      <c r="K232" s="41">
        <f t="shared" si="55"/>
        <v>0</v>
      </c>
      <c r="L232" s="3"/>
      <c r="M232" s="3"/>
      <c r="N232" s="41">
        <f t="shared" si="56"/>
        <v>0</v>
      </c>
      <c r="O232" s="3"/>
      <c r="P232" s="3"/>
      <c r="Q232" s="41">
        <f t="shared" si="57"/>
        <v>0</v>
      </c>
      <c r="R232" s="3">
        <v>1294402927</v>
      </c>
      <c r="S232" s="3">
        <v>1294402927</v>
      </c>
      <c r="T232" s="41">
        <f t="shared" si="58"/>
        <v>0</v>
      </c>
      <c r="U232" s="3">
        <v>1294402927</v>
      </c>
      <c r="V232" s="3">
        <v>1294402927</v>
      </c>
      <c r="W232" s="41">
        <f t="shared" si="59"/>
        <v>0</v>
      </c>
      <c r="X232" s="3"/>
      <c r="Y232" s="3"/>
      <c r="Z232" s="41">
        <f t="shared" si="60"/>
        <v>0</v>
      </c>
      <c r="AA232" s="62"/>
      <c r="AB232" s="62"/>
      <c r="AC232" s="41">
        <f t="shared" si="61"/>
        <v>0</v>
      </c>
      <c r="AD232" s="124">
        <v>642104250</v>
      </c>
      <c r="AE232" s="124">
        <v>642104250</v>
      </c>
      <c r="AF232" s="41">
        <f t="shared" si="62"/>
        <v>0</v>
      </c>
      <c r="AG232" s="3">
        <v>642104250</v>
      </c>
      <c r="AH232" s="3">
        <v>642104250</v>
      </c>
      <c r="AI232" s="41">
        <f t="shared" si="63"/>
        <v>0</v>
      </c>
      <c r="AJ232" s="3"/>
      <c r="AK232" s="3"/>
      <c r="AL232" s="41">
        <f t="shared" si="64"/>
        <v>0</v>
      </c>
      <c r="AM232" s="3"/>
      <c r="AN232" s="3"/>
      <c r="AO232" s="41">
        <f t="shared" si="65"/>
        <v>0</v>
      </c>
      <c r="AP232" s="3"/>
      <c r="AQ232" s="3"/>
      <c r="AR232" s="41">
        <f t="shared" si="66"/>
        <v>0</v>
      </c>
      <c r="AS232" s="3"/>
      <c r="AT232" s="3"/>
      <c r="AU232" s="41">
        <f t="shared" si="67"/>
        <v>0</v>
      </c>
      <c r="AV232" s="3"/>
      <c r="AW232" s="3"/>
      <c r="AX232" s="41">
        <f t="shared" si="68"/>
        <v>0</v>
      </c>
      <c r="AY232" s="3"/>
      <c r="AZ232" s="3"/>
      <c r="BA232" s="41">
        <f t="shared" si="69"/>
        <v>0</v>
      </c>
      <c r="BB232" s="3"/>
      <c r="BC232" s="3"/>
      <c r="BD232" s="41">
        <f t="shared" si="70"/>
        <v>0</v>
      </c>
      <c r="BE232" s="3"/>
      <c r="BF232" s="3"/>
      <c r="BG232" s="41">
        <f t="shared" si="71"/>
        <v>0</v>
      </c>
      <c r="BH232" s="28"/>
    </row>
    <row r="233" spans="1:60" ht="18" customHeight="1" x14ac:dyDescent="0.25">
      <c r="A233" s="5"/>
      <c r="B233" s="5"/>
      <c r="C233" s="5"/>
      <c r="D233" s="5">
        <v>7004</v>
      </c>
      <c r="E233" s="6" t="s">
        <v>236</v>
      </c>
      <c r="F233" s="7">
        <v>46915000</v>
      </c>
      <c r="G233" s="7">
        <v>46915000</v>
      </c>
      <c r="H233" s="41">
        <f t="shared" si="54"/>
        <v>0</v>
      </c>
      <c r="I233" s="7">
        <v>46915000</v>
      </c>
      <c r="J233" s="7">
        <v>46915000</v>
      </c>
      <c r="K233" s="41">
        <f t="shared" si="55"/>
        <v>0</v>
      </c>
      <c r="L233" s="7"/>
      <c r="M233" s="7"/>
      <c r="N233" s="41">
        <f t="shared" si="56"/>
        <v>0</v>
      </c>
      <c r="O233" s="7"/>
      <c r="P233" s="7"/>
      <c r="Q233" s="41">
        <f t="shared" si="57"/>
        <v>0</v>
      </c>
      <c r="R233" s="41">
        <v>0</v>
      </c>
      <c r="S233" s="41">
        <v>0</v>
      </c>
      <c r="T233" s="41">
        <f t="shared" si="58"/>
        <v>0</v>
      </c>
      <c r="U233" s="7"/>
      <c r="V233" s="7"/>
      <c r="W233" s="41">
        <f t="shared" si="59"/>
        <v>0</v>
      </c>
      <c r="X233" s="7"/>
      <c r="Y233" s="7"/>
      <c r="Z233" s="41">
        <f t="shared" si="60"/>
        <v>0</v>
      </c>
      <c r="AA233" s="62"/>
      <c r="AB233" s="62"/>
      <c r="AC233" s="41">
        <f t="shared" si="61"/>
        <v>0</v>
      </c>
      <c r="AD233" s="125">
        <v>46915000</v>
      </c>
      <c r="AE233" s="125">
        <v>46915000</v>
      </c>
      <c r="AF233" s="41">
        <f t="shared" si="62"/>
        <v>0</v>
      </c>
      <c r="AG233" s="7">
        <v>46915000</v>
      </c>
      <c r="AH233" s="7">
        <v>46915000</v>
      </c>
      <c r="AI233" s="41">
        <f t="shared" si="63"/>
        <v>0</v>
      </c>
      <c r="AJ233" s="7"/>
      <c r="AK233" s="7"/>
      <c r="AL233" s="41">
        <f t="shared" si="64"/>
        <v>0</v>
      </c>
      <c r="AM233" s="7"/>
      <c r="AN233" s="7"/>
      <c r="AO233" s="41">
        <f t="shared" si="65"/>
        <v>0</v>
      </c>
      <c r="AP233" s="7"/>
      <c r="AQ233" s="7"/>
      <c r="AR233" s="41">
        <f t="shared" si="66"/>
        <v>0</v>
      </c>
      <c r="AS233" s="7"/>
      <c r="AT233" s="7"/>
      <c r="AU233" s="41">
        <f t="shared" si="67"/>
        <v>0</v>
      </c>
      <c r="AV233" s="7"/>
      <c r="AW233" s="7"/>
      <c r="AX233" s="41">
        <f t="shared" si="68"/>
        <v>0</v>
      </c>
      <c r="AY233" s="7"/>
      <c r="AZ233" s="7"/>
      <c r="BA233" s="41">
        <f t="shared" si="69"/>
        <v>0</v>
      </c>
      <c r="BB233" s="7"/>
      <c r="BC233" s="7"/>
      <c r="BD233" s="41">
        <f t="shared" si="70"/>
        <v>0</v>
      </c>
      <c r="BE233" s="7"/>
      <c r="BF233" s="7"/>
      <c r="BG233" s="41">
        <f t="shared" si="71"/>
        <v>0</v>
      </c>
      <c r="BH233" s="1"/>
    </row>
    <row r="234" spans="1:60" ht="18" customHeight="1" x14ac:dyDescent="0.25">
      <c r="A234" s="5"/>
      <c r="B234" s="5"/>
      <c r="C234" s="5"/>
      <c r="D234" s="5">
        <v>7012</v>
      </c>
      <c r="E234" s="6" t="s">
        <v>115</v>
      </c>
      <c r="F234" s="7">
        <v>940087600</v>
      </c>
      <c r="G234" s="7">
        <v>940087600</v>
      </c>
      <c r="H234" s="41">
        <f t="shared" si="54"/>
        <v>0</v>
      </c>
      <c r="I234" s="7">
        <v>940087600</v>
      </c>
      <c r="J234" s="7">
        <v>940087600</v>
      </c>
      <c r="K234" s="41">
        <f t="shared" si="55"/>
        <v>0</v>
      </c>
      <c r="L234" s="7"/>
      <c r="M234" s="7"/>
      <c r="N234" s="41">
        <f t="shared" si="56"/>
        <v>0</v>
      </c>
      <c r="O234" s="7"/>
      <c r="P234" s="7"/>
      <c r="Q234" s="41">
        <f t="shared" si="57"/>
        <v>0</v>
      </c>
      <c r="R234" s="7">
        <v>513383000</v>
      </c>
      <c r="S234" s="7">
        <v>513383000</v>
      </c>
      <c r="T234" s="41">
        <f t="shared" si="58"/>
        <v>0</v>
      </c>
      <c r="U234" s="7">
        <v>513383000</v>
      </c>
      <c r="V234" s="7">
        <v>513383000</v>
      </c>
      <c r="W234" s="41">
        <f t="shared" si="59"/>
        <v>0</v>
      </c>
      <c r="X234" s="7"/>
      <c r="Y234" s="7"/>
      <c r="Z234" s="41">
        <f t="shared" si="60"/>
        <v>0</v>
      </c>
      <c r="AA234" s="62"/>
      <c r="AB234" s="62"/>
      <c r="AC234" s="41">
        <f t="shared" si="61"/>
        <v>0</v>
      </c>
      <c r="AD234" s="125">
        <v>426704600</v>
      </c>
      <c r="AE234" s="125">
        <v>426704600</v>
      </c>
      <c r="AF234" s="41">
        <f t="shared" si="62"/>
        <v>0</v>
      </c>
      <c r="AG234" s="7">
        <v>426704600</v>
      </c>
      <c r="AH234" s="7">
        <v>426704600</v>
      </c>
      <c r="AI234" s="41">
        <f t="shared" si="63"/>
        <v>0</v>
      </c>
      <c r="AJ234" s="7"/>
      <c r="AK234" s="7"/>
      <c r="AL234" s="41">
        <f t="shared" si="64"/>
        <v>0</v>
      </c>
      <c r="AM234" s="7"/>
      <c r="AN234" s="7"/>
      <c r="AO234" s="41">
        <f t="shared" si="65"/>
        <v>0</v>
      </c>
      <c r="AP234" s="7"/>
      <c r="AQ234" s="7"/>
      <c r="AR234" s="41">
        <f t="shared" si="66"/>
        <v>0</v>
      </c>
      <c r="AS234" s="7"/>
      <c r="AT234" s="7"/>
      <c r="AU234" s="41">
        <f t="shared" si="67"/>
        <v>0</v>
      </c>
      <c r="AV234" s="7"/>
      <c r="AW234" s="7"/>
      <c r="AX234" s="41">
        <f t="shared" si="68"/>
        <v>0</v>
      </c>
      <c r="AY234" s="7"/>
      <c r="AZ234" s="7"/>
      <c r="BA234" s="41">
        <f t="shared" si="69"/>
        <v>0</v>
      </c>
      <c r="BB234" s="7"/>
      <c r="BC234" s="7"/>
      <c r="BD234" s="41">
        <f t="shared" si="70"/>
        <v>0</v>
      </c>
      <c r="BE234" s="7"/>
      <c r="BF234" s="7"/>
      <c r="BG234" s="41">
        <f t="shared" si="71"/>
        <v>0</v>
      </c>
      <c r="BH234" s="1"/>
    </row>
    <row r="235" spans="1:60" ht="18" customHeight="1" x14ac:dyDescent="0.25">
      <c r="A235" s="5"/>
      <c r="B235" s="5"/>
      <c r="C235" s="5"/>
      <c r="D235" s="5">
        <v>7049</v>
      </c>
      <c r="E235" s="6" t="s">
        <v>83</v>
      </c>
      <c r="F235" s="7">
        <v>949504577</v>
      </c>
      <c r="G235" s="7">
        <v>949504577</v>
      </c>
      <c r="H235" s="41">
        <f t="shared" si="54"/>
        <v>0</v>
      </c>
      <c r="I235" s="7">
        <v>949504577</v>
      </c>
      <c r="J235" s="7">
        <v>949504577</v>
      </c>
      <c r="K235" s="41">
        <f t="shared" si="55"/>
        <v>0</v>
      </c>
      <c r="L235" s="7"/>
      <c r="M235" s="7"/>
      <c r="N235" s="41">
        <f t="shared" si="56"/>
        <v>0</v>
      </c>
      <c r="O235" s="7"/>
      <c r="P235" s="7"/>
      <c r="Q235" s="41">
        <f t="shared" si="57"/>
        <v>0</v>
      </c>
      <c r="R235" s="7">
        <v>781019927</v>
      </c>
      <c r="S235" s="7">
        <v>781019927</v>
      </c>
      <c r="T235" s="41">
        <f t="shared" si="58"/>
        <v>0</v>
      </c>
      <c r="U235" s="7">
        <v>781019927</v>
      </c>
      <c r="V235" s="7">
        <v>781019927</v>
      </c>
      <c r="W235" s="41">
        <f t="shared" si="59"/>
        <v>0</v>
      </c>
      <c r="X235" s="7"/>
      <c r="Y235" s="7"/>
      <c r="Z235" s="41">
        <f t="shared" si="60"/>
        <v>0</v>
      </c>
      <c r="AA235" s="62"/>
      <c r="AB235" s="62"/>
      <c r="AC235" s="41">
        <f t="shared" si="61"/>
        <v>0</v>
      </c>
      <c r="AD235" s="125">
        <v>168484650</v>
      </c>
      <c r="AE235" s="125">
        <v>168484650</v>
      </c>
      <c r="AF235" s="41">
        <f t="shared" si="62"/>
        <v>0</v>
      </c>
      <c r="AG235" s="7">
        <v>168484650</v>
      </c>
      <c r="AH235" s="7">
        <v>168484650</v>
      </c>
      <c r="AI235" s="41">
        <f t="shared" si="63"/>
        <v>0</v>
      </c>
      <c r="AJ235" s="7"/>
      <c r="AK235" s="7"/>
      <c r="AL235" s="41">
        <f t="shared" si="64"/>
        <v>0</v>
      </c>
      <c r="AM235" s="7"/>
      <c r="AN235" s="7"/>
      <c r="AO235" s="41">
        <f t="shared" si="65"/>
        <v>0</v>
      </c>
      <c r="AP235" s="7"/>
      <c r="AQ235" s="7"/>
      <c r="AR235" s="41">
        <f t="shared" si="66"/>
        <v>0</v>
      </c>
      <c r="AS235" s="7"/>
      <c r="AT235" s="7"/>
      <c r="AU235" s="41">
        <f t="shared" si="67"/>
        <v>0</v>
      </c>
      <c r="AV235" s="7"/>
      <c r="AW235" s="7"/>
      <c r="AX235" s="41">
        <f t="shared" si="68"/>
        <v>0</v>
      </c>
      <c r="AY235" s="7"/>
      <c r="AZ235" s="7"/>
      <c r="BA235" s="41">
        <f t="shared" si="69"/>
        <v>0</v>
      </c>
      <c r="BB235" s="7"/>
      <c r="BC235" s="7"/>
      <c r="BD235" s="41">
        <f t="shared" si="70"/>
        <v>0</v>
      </c>
      <c r="BE235" s="7"/>
      <c r="BF235" s="7"/>
      <c r="BG235" s="41">
        <f t="shared" si="71"/>
        <v>0</v>
      </c>
      <c r="BH235" s="1"/>
    </row>
    <row r="236" spans="1:60" s="26" customFormat="1" ht="18" customHeight="1" x14ac:dyDescent="0.25">
      <c r="A236" s="2"/>
      <c r="B236" s="2"/>
      <c r="C236" s="2">
        <v>7750</v>
      </c>
      <c r="D236" s="2"/>
      <c r="E236" s="4" t="s">
        <v>83</v>
      </c>
      <c r="F236" s="3">
        <v>42168500</v>
      </c>
      <c r="G236" s="3">
        <v>42168500</v>
      </c>
      <c r="H236" s="41">
        <f t="shared" si="54"/>
        <v>0</v>
      </c>
      <c r="I236" s="3">
        <v>42168500</v>
      </c>
      <c r="J236" s="3">
        <v>42168500</v>
      </c>
      <c r="K236" s="41">
        <f t="shared" si="55"/>
        <v>0</v>
      </c>
      <c r="L236" s="3"/>
      <c r="M236" s="3"/>
      <c r="N236" s="41">
        <f t="shared" si="56"/>
        <v>0</v>
      </c>
      <c r="O236" s="3"/>
      <c r="P236" s="3"/>
      <c r="Q236" s="41">
        <f t="shared" si="57"/>
        <v>0</v>
      </c>
      <c r="R236" s="3">
        <v>41015500</v>
      </c>
      <c r="S236" s="3">
        <v>41015500</v>
      </c>
      <c r="T236" s="41">
        <f t="shared" si="58"/>
        <v>0</v>
      </c>
      <c r="U236" s="3">
        <v>41015500</v>
      </c>
      <c r="V236" s="3">
        <v>41015500</v>
      </c>
      <c r="W236" s="41">
        <f t="shared" si="59"/>
        <v>0</v>
      </c>
      <c r="X236" s="3"/>
      <c r="Y236" s="3"/>
      <c r="Z236" s="41">
        <f t="shared" si="60"/>
        <v>0</v>
      </c>
      <c r="AA236" s="62"/>
      <c r="AB236" s="62"/>
      <c r="AC236" s="41">
        <f t="shared" si="61"/>
        <v>0</v>
      </c>
      <c r="AD236" s="124">
        <v>1153000</v>
      </c>
      <c r="AE236" s="124">
        <v>1153000</v>
      </c>
      <c r="AF236" s="41">
        <f t="shared" si="62"/>
        <v>0</v>
      </c>
      <c r="AG236" s="62">
        <v>1153000</v>
      </c>
      <c r="AH236" s="62">
        <v>1153000</v>
      </c>
      <c r="AI236" s="41">
        <f t="shared" si="63"/>
        <v>0</v>
      </c>
      <c r="AJ236" s="3"/>
      <c r="AK236" s="3"/>
      <c r="AL236" s="41">
        <f t="shared" si="64"/>
        <v>0</v>
      </c>
      <c r="AM236" s="3"/>
      <c r="AN236" s="3"/>
      <c r="AO236" s="41">
        <f t="shared" si="65"/>
        <v>0</v>
      </c>
      <c r="AP236" s="3"/>
      <c r="AQ236" s="3"/>
      <c r="AR236" s="41">
        <f t="shared" si="66"/>
        <v>0</v>
      </c>
      <c r="AS236" s="3"/>
      <c r="AT236" s="3"/>
      <c r="AU236" s="41">
        <f t="shared" si="67"/>
        <v>0</v>
      </c>
      <c r="AV236" s="3"/>
      <c r="AW236" s="3"/>
      <c r="AX236" s="41">
        <f t="shared" si="68"/>
        <v>0</v>
      </c>
      <c r="AY236" s="3"/>
      <c r="AZ236" s="3"/>
      <c r="BA236" s="41">
        <f t="shared" si="69"/>
        <v>0</v>
      </c>
      <c r="BB236" s="3"/>
      <c r="BC236" s="3"/>
      <c r="BD236" s="41">
        <f t="shared" si="70"/>
        <v>0</v>
      </c>
      <c r="BE236" s="3"/>
      <c r="BF236" s="3"/>
      <c r="BG236" s="41">
        <f t="shared" si="71"/>
        <v>0</v>
      </c>
      <c r="BH236" s="28"/>
    </row>
    <row r="237" spans="1:60" ht="18" customHeight="1" x14ac:dyDescent="0.25">
      <c r="A237" s="5"/>
      <c r="B237" s="5"/>
      <c r="C237" s="5"/>
      <c r="D237" s="5">
        <v>7756</v>
      </c>
      <c r="E237" s="6" t="s">
        <v>155</v>
      </c>
      <c r="F237" s="7">
        <v>10448500</v>
      </c>
      <c r="G237" s="7">
        <v>10448500</v>
      </c>
      <c r="H237" s="41">
        <f t="shared" si="54"/>
        <v>0</v>
      </c>
      <c r="I237" s="7">
        <v>10448500</v>
      </c>
      <c r="J237" s="7">
        <v>10448500</v>
      </c>
      <c r="K237" s="41">
        <f t="shared" si="55"/>
        <v>0</v>
      </c>
      <c r="L237" s="7"/>
      <c r="M237" s="7"/>
      <c r="N237" s="41">
        <f t="shared" si="56"/>
        <v>0</v>
      </c>
      <c r="O237" s="7"/>
      <c r="P237" s="7"/>
      <c r="Q237" s="41">
        <f t="shared" si="57"/>
        <v>0</v>
      </c>
      <c r="R237" s="7">
        <v>9295500</v>
      </c>
      <c r="S237" s="7">
        <v>9295500</v>
      </c>
      <c r="T237" s="41">
        <f t="shared" si="58"/>
        <v>0</v>
      </c>
      <c r="U237" s="61">
        <v>9295500</v>
      </c>
      <c r="V237" s="61">
        <v>9295500</v>
      </c>
      <c r="W237" s="41">
        <f t="shared" si="59"/>
        <v>0</v>
      </c>
      <c r="X237" s="7"/>
      <c r="Y237" s="7"/>
      <c r="Z237" s="41">
        <f t="shared" si="60"/>
        <v>0</v>
      </c>
      <c r="AA237" s="62"/>
      <c r="AB237" s="62"/>
      <c r="AC237" s="41">
        <f t="shared" si="61"/>
        <v>0</v>
      </c>
      <c r="AD237" s="125">
        <v>1153000</v>
      </c>
      <c r="AE237" s="125">
        <v>1153000</v>
      </c>
      <c r="AF237" s="41">
        <f t="shared" si="62"/>
        <v>0</v>
      </c>
      <c r="AG237" s="7">
        <v>1153000</v>
      </c>
      <c r="AH237" s="7">
        <v>1153000</v>
      </c>
      <c r="AI237" s="41">
        <f t="shared" si="63"/>
        <v>0</v>
      </c>
      <c r="AJ237" s="7"/>
      <c r="AK237" s="7"/>
      <c r="AL237" s="41">
        <f t="shared" si="64"/>
        <v>0</v>
      </c>
      <c r="AM237" s="7"/>
      <c r="AN237" s="7"/>
      <c r="AO237" s="41">
        <f t="shared" si="65"/>
        <v>0</v>
      </c>
      <c r="AP237" s="7"/>
      <c r="AQ237" s="7"/>
      <c r="AR237" s="41">
        <f t="shared" si="66"/>
        <v>0</v>
      </c>
      <c r="AS237" s="7"/>
      <c r="AT237" s="7"/>
      <c r="AU237" s="41">
        <f t="shared" si="67"/>
        <v>0</v>
      </c>
      <c r="AV237" s="7"/>
      <c r="AW237" s="7"/>
      <c r="AX237" s="41">
        <f t="shared" si="68"/>
        <v>0</v>
      </c>
      <c r="AY237" s="7"/>
      <c r="AZ237" s="7"/>
      <c r="BA237" s="41">
        <f t="shared" si="69"/>
        <v>0</v>
      </c>
      <c r="BB237" s="7"/>
      <c r="BC237" s="7"/>
      <c r="BD237" s="41">
        <f t="shared" si="70"/>
        <v>0</v>
      </c>
      <c r="BE237" s="7"/>
      <c r="BF237" s="7"/>
      <c r="BG237" s="41">
        <f t="shared" si="71"/>
        <v>0</v>
      </c>
      <c r="BH237" s="1"/>
    </row>
    <row r="238" spans="1:60" ht="18" customHeight="1" x14ac:dyDescent="0.25">
      <c r="A238" s="5"/>
      <c r="B238" s="5"/>
      <c r="C238" s="5"/>
      <c r="D238" s="5">
        <v>7761</v>
      </c>
      <c r="E238" s="6" t="s">
        <v>117</v>
      </c>
      <c r="F238" s="7">
        <v>30000000</v>
      </c>
      <c r="G238" s="7">
        <v>30000000</v>
      </c>
      <c r="H238" s="41">
        <f t="shared" si="54"/>
        <v>0</v>
      </c>
      <c r="I238" s="7">
        <v>30000000</v>
      </c>
      <c r="J238" s="7">
        <v>30000000</v>
      </c>
      <c r="K238" s="41">
        <f t="shared" si="55"/>
        <v>0</v>
      </c>
      <c r="L238" s="7"/>
      <c r="M238" s="7"/>
      <c r="N238" s="41">
        <f t="shared" si="56"/>
        <v>0</v>
      </c>
      <c r="O238" s="7"/>
      <c r="P238" s="7"/>
      <c r="Q238" s="41">
        <f t="shared" si="57"/>
        <v>0</v>
      </c>
      <c r="R238" s="7">
        <v>30000000</v>
      </c>
      <c r="S238" s="7">
        <v>30000000</v>
      </c>
      <c r="T238" s="41">
        <f t="shared" si="58"/>
        <v>0</v>
      </c>
      <c r="U238" s="61">
        <v>30000000</v>
      </c>
      <c r="V238" s="61">
        <v>30000000</v>
      </c>
      <c r="W238" s="41">
        <f t="shared" si="59"/>
        <v>0</v>
      </c>
      <c r="X238" s="7"/>
      <c r="Y238" s="7"/>
      <c r="Z238" s="41">
        <f t="shared" si="60"/>
        <v>0</v>
      </c>
      <c r="AA238" s="62"/>
      <c r="AB238" s="62"/>
      <c r="AC238" s="41">
        <f t="shared" si="61"/>
        <v>0</v>
      </c>
      <c r="AD238" s="62"/>
      <c r="AE238" s="62"/>
      <c r="AF238" s="41">
        <f t="shared" si="62"/>
        <v>0</v>
      </c>
      <c r="AG238" s="62"/>
      <c r="AH238" s="62"/>
      <c r="AI238" s="41">
        <f t="shared" si="63"/>
        <v>0</v>
      </c>
      <c r="AJ238" s="7"/>
      <c r="AK238" s="7"/>
      <c r="AL238" s="41">
        <f t="shared" si="64"/>
        <v>0</v>
      </c>
      <c r="AM238" s="7"/>
      <c r="AN238" s="7"/>
      <c r="AO238" s="41">
        <f t="shared" si="65"/>
        <v>0</v>
      </c>
      <c r="AP238" s="7"/>
      <c r="AQ238" s="7"/>
      <c r="AR238" s="41">
        <f t="shared" si="66"/>
        <v>0</v>
      </c>
      <c r="AS238" s="7"/>
      <c r="AT238" s="7"/>
      <c r="AU238" s="41">
        <f t="shared" si="67"/>
        <v>0</v>
      </c>
      <c r="AV238" s="7"/>
      <c r="AW238" s="7"/>
      <c r="AX238" s="41">
        <f t="shared" si="68"/>
        <v>0</v>
      </c>
      <c r="AY238" s="7"/>
      <c r="AZ238" s="7"/>
      <c r="BA238" s="41">
        <f t="shared" si="69"/>
        <v>0</v>
      </c>
      <c r="BB238" s="7"/>
      <c r="BC238" s="7"/>
      <c r="BD238" s="41">
        <f t="shared" si="70"/>
        <v>0</v>
      </c>
      <c r="BE238" s="7"/>
      <c r="BF238" s="7"/>
      <c r="BG238" s="41">
        <f t="shared" si="71"/>
        <v>0</v>
      </c>
      <c r="BH238" s="1"/>
    </row>
    <row r="239" spans="1:60" ht="18" customHeight="1" x14ac:dyDescent="0.25">
      <c r="A239" s="5"/>
      <c r="B239" s="5"/>
      <c r="C239" s="5"/>
      <c r="D239" s="5">
        <v>7799</v>
      </c>
      <c r="E239" s="6" t="s">
        <v>118</v>
      </c>
      <c r="F239" s="7">
        <v>1720000</v>
      </c>
      <c r="G239" s="7">
        <v>1720000</v>
      </c>
      <c r="H239" s="41">
        <f t="shared" si="54"/>
        <v>0</v>
      </c>
      <c r="I239" s="7">
        <v>1720000</v>
      </c>
      <c r="J239" s="7">
        <v>1720000</v>
      </c>
      <c r="K239" s="41">
        <f t="shared" si="55"/>
        <v>0</v>
      </c>
      <c r="L239" s="7"/>
      <c r="M239" s="7"/>
      <c r="N239" s="41">
        <f t="shared" si="56"/>
        <v>0</v>
      </c>
      <c r="O239" s="7"/>
      <c r="P239" s="7"/>
      <c r="Q239" s="41">
        <f t="shared" si="57"/>
        <v>0</v>
      </c>
      <c r="R239" s="7">
        <v>1720000</v>
      </c>
      <c r="S239" s="7">
        <v>1720000</v>
      </c>
      <c r="T239" s="41">
        <f t="shared" si="58"/>
        <v>0</v>
      </c>
      <c r="U239" s="61">
        <v>1720000</v>
      </c>
      <c r="V239" s="61">
        <v>1720000</v>
      </c>
      <c r="W239" s="41">
        <f t="shared" si="59"/>
        <v>0</v>
      </c>
      <c r="X239" s="7"/>
      <c r="Y239" s="7"/>
      <c r="Z239" s="41">
        <f t="shared" si="60"/>
        <v>0</v>
      </c>
      <c r="AA239" s="62"/>
      <c r="AB239" s="62"/>
      <c r="AC239" s="41">
        <f t="shared" si="61"/>
        <v>0</v>
      </c>
      <c r="AD239" s="62"/>
      <c r="AE239" s="62"/>
      <c r="AF239" s="41">
        <f t="shared" si="62"/>
        <v>0</v>
      </c>
      <c r="AG239" s="62">
        <v>0</v>
      </c>
      <c r="AH239" s="62">
        <v>0</v>
      </c>
      <c r="AI239" s="41">
        <f t="shared" si="63"/>
        <v>0</v>
      </c>
      <c r="AJ239" s="7"/>
      <c r="AK239" s="7"/>
      <c r="AL239" s="41">
        <f t="shared" si="64"/>
        <v>0</v>
      </c>
      <c r="AM239" s="7"/>
      <c r="AN239" s="7"/>
      <c r="AO239" s="41">
        <f t="shared" si="65"/>
        <v>0</v>
      </c>
      <c r="AP239" s="7"/>
      <c r="AQ239" s="7"/>
      <c r="AR239" s="41">
        <f t="shared" si="66"/>
        <v>0</v>
      </c>
      <c r="AS239" s="7"/>
      <c r="AT239" s="7"/>
      <c r="AU239" s="41">
        <f t="shared" si="67"/>
        <v>0</v>
      </c>
      <c r="AV239" s="7"/>
      <c r="AW239" s="7"/>
      <c r="AX239" s="41">
        <f t="shared" si="68"/>
        <v>0</v>
      </c>
      <c r="AY239" s="7"/>
      <c r="AZ239" s="7"/>
      <c r="BA239" s="41">
        <f t="shared" si="69"/>
        <v>0</v>
      </c>
      <c r="BB239" s="7"/>
      <c r="BC239" s="7"/>
      <c r="BD239" s="41">
        <f t="shared" si="70"/>
        <v>0</v>
      </c>
      <c r="BE239" s="7"/>
      <c r="BF239" s="7"/>
      <c r="BG239" s="41">
        <f t="shared" si="71"/>
        <v>0</v>
      </c>
      <c r="BH239" s="1"/>
    </row>
    <row r="240" spans="1:60" s="63" customFormat="1" ht="18" customHeight="1" x14ac:dyDescent="0.25">
      <c r="A240" s="38" t="s">
        <v>234</v>
      </c>
      <c r="B240" s="38" t="s">
        <v>235</v>
      </c>
      <c r="C240" s="39"/>
      <c r="D240" s="39"/>
      <c r="E240" s="39" t="s">
        <v>273</v>
      </c>
      <c r="F240" s="40">
        <v>303000000</v>
      </c>
      <c r="G240" s="40">
        <v>303000000</v>
      </c>
      <c r="H240" s="41">
        <f t="shared" si="54"/>
        <v>0</v>
      </c>
      <c r="I240" s="40">
        <v>303000000</v>
      </c>
      <c r="J240" s="40">
        <v>303000000</v>
      </c>
      <c r="K240" s="41">
        <f t="shared" si="55"/>
        <v>0</v>
      </c>
      <c r="L240" s="40"/>
      <c r="M240" s="40"/>
      <c r="N240" s="41">
        <f t="shared" si="56"/>
        <v>0</v>
      </c>
      <c r="O240" s="40"/>
      <c r="P240" s="40"/>
      <c r="Q240" s="41">
        <f t="shared" si="57"/>
        <v>0</v>
      </c>
      <c r="R240" s="40">
        <v>27000000</v>
      </c>
      <c r="S240" s="40">
        <v>27000000</v>
      </c>
      <c r="T240" s="41">
        <f t="shared" si="58"/>
        <v>0</v>
      </c>
      <c r="U240" s="40">
        <v>27000000</v>
      </c>
      <c r="V240" s="40">
        <v>27000000</v>
      </c>
      <c r="W240" s="41">
        <f t="shared" si="59"/>
        <v>0</v>
      </c>
      <c r="X240" s="40"/>
      <c r="Y240" s="40"/>
      <c r="Z240" s="41">
        <f t="shared" si="60"/>
        <v>0</v>
      </c>
      <c r="AA240" s="135"/>
      <c r="AB240" s="135"/>
      <c r="AC240" s="41">
        <f t="shared" si="61"/>
        <v>0</v>
      </c>
      <c r="AD240" s="40">
        <v>276000000</v>
      </c>
      <c r="AE240" s="40">
        <v>276000000</v>
      </c>
      <c r="AF240" s="41">
        <f t="shared" si="62"/>
        <v>0</v>
      </c>
      <c r="AG240" s="40">
        <v>276000000</v>
      </c>
      <c r="AH240" s="40">
        <v>276000000</v>
      </c>
      <c r="AI240" s="41">
        <f t="shared" si="63"/>
        <v>0</v>
      </c>
      <c r="AJ240" s="40"/>
      <c r="AK240" s="40"/>
      <c r="AL240" s="41">
        <f t="shared" si="64"/>
        <v>0</v>
      </c>
      <c r="AM240" s="40"/>
      <c r="AN240" s="40"/>
      <c r="AO240" s="41">
        <f t="shared" si="65"/>
        <v>0</v>
      </c>
      <c r="AP240" s="40"/>
      <c r="AQ240" s="40"/>
      <c r="AR240" s="41">
        <f t="shared" si="66"/>
        <v>0</v>
      </c>
      <c r="AS240" s="40"/>
      <c r="AT240" s="40"/>
      <c r="AU240" s="41">
        <f t="shared" si="67"/>
        <v>0</v>
      </c>
      <c r="AV240" s="40"/>
      <c r="AW240" s="40"/>
      <c r="AX240" s="41">
        <f t="shared" si="68"/>
        <v>0</v>
      </c>
      <c r="AY240" s="40"/>
      <c r="AZ240" s="40"/>
      <c r="BA240" s="41">
        <f t="shared" si="69"/>
        <v>0</v>
      </c>
      <c r="BB240" s="40"/>
      <c r="BC240" s="40"/>
      <c r="BD240" s="41">
        <f t="shared" si="70"/>
        <v>0</v>
      </c>
      <c r="BE240" s="40"/>
      <c r="BF240" s="40"/>
      <c r="BG240" s="41">
        <f t="shared" si="71"/>
        <v>0</v>
      </c>
      <c r="BH240" s="64"/>
    </row>
    <row r="241" spans="1:60" ht="24" x14ac:dyDescent="0.25">
      <c r="A241" s="2"/>
      <c r="B241" s="2"/>
      <c r="C241" s="2">
        <v>6150</v>
      </c>
      <c r="D241" s="2"/>
      <c r="E241" s="4" t="s">
        <v>81</v>
      </c>
      <c r="F241" s="3">
        <v>27000000</v>
      </c>
      <c r="G241" s="3">
        <v>27000000</v>
      </c>
      <c r="H241" s="41">
        <f t="shared" si="54"/>
        <v>0</v>
      </c>
      <c r="I241" s="3">
        <v>27000000</v>
      </c>
      <c r="J241" s="3">
        <v>27000000</v>
      </c>
      <c r="K241" s="41">
        <f t="shared" si="55"/>
        <v>0</v>
      </c>
      <c r="L241" s="3"/>
      <c r="M241" s="3"/>
      <c r="N241" s="41">
        <f t="shared" si="56"/>
        <v>0</v>
      </c>
      <c r="O241" s="3"/>
      <c r="P241" s="3"/>
      <c r="Q241" s="41">
        <f t="shared" si="57"/>
        <v>0</v>
      </c>
      <c r="R241" s="3">
        <v>27000000</v>
      </c>
      <c r="S241" s="3">
        <v>27000000</v>
      </c>
      <c r="T241" s="41">
        <f t="shared" si="58"/>
        <v>0</v>
      </c>
      <c r="U241" s="3">
        <v>27000000</v>
      </c>
      <c r="V241" s="3">
        <v>27000000</v>
      </c>
      <c r="W241" s="41">
        <f t="shared" si="59"/>
        <v>0</v>
      </c>
      <c r="X241" s="62">
        <v>0</v>
      </c>
      <c r="Y241" s="62">
        <v>0</v>
      </c>
      <c r="Z241" s="41">
        <f t="shared" si="60"/>
        <v>0</v>
      </c>
      <c r="AA241" s="62"/>
      <c r="AB241" s="62"/>
      <c r="AC241" s="41">
        <f t="shared" si="61"/>
        <v>0</v>
      </c>
      <c r="AD241" s="62">
        <v>0</v>
      </c>
      <c r="AE241" s="62">
        <v>0</v>
      </c>
      <c r="AF241" s="41">
        <f t="shared" si="62"/>
        <v>0</v>
      </c>
      <c r="AG241" s="62">
        <v>0</v>
      </c>
      <c r="AH241" s="62">
        <v>0</v>
      </c>
      <c r="AI241" s="41">
        <f t="shared" si="63"/>
        <v>0</v>
      </c>
      <c r="AJ241" s="3"/>
      <c r="AK241" s="3"/>
      <c r="AL241" s="41">
        <f t="shared" si="64"/>
        <v>0</v>
      </c>
      <c r="AM241" s="3"/>
      <c r="AN241" s="3"/>
      <c r="AO241" s="41">
        <f t="shared" si="65"/>
        <v>0</v>
      </c>
      <c r="AP241" s="3"/>
      <c r="AQ241" s="3"/>
      <c r="AR241" s="41">
        <f t="shared" si="66"/>
        <v>0</v>
      </c>
      <c r="AS241" s="3"/>
      <c r="AT241" s="3"/>
      <c r="AU241" s="41">
        <f t="shared" si="67"/>
        <v>0</v>
      </c>
      <c r="AV241" s="3"/>
      <c r="AW241" s="3"/>
      <c r="AX241" s="41">
        <f t="shared" si="68"/>
        <v>0</v>
      </c>
      <c r="AY241" s="3"/>
      <c r="AZ241" s="3"/>
      <c r="BA241" s="41">
        <f t="shared" si="69"/>
        <v>0</v>
      </c>
      <c r="BB241" s="62"/>
      <c r="BC241" s="62"/>
      <c r="BD241" s="41">
        <f t="shared" si="70"/>
        <v>0</v>
      </c>
      <c r="BE241" s="3"/>
      <c r="BF241" s="3"/>
      <c r="BG241" s="41">
        <f t="shared" si="71"/>
        <v>0</v>
      </c>
      <c r="BH241" s="1"/>
    </row>
    <row r="242" spans="1:60" ht="18" customHeight="1" x14ac:dyDescent="0.25">
      <c r="A242" s="5"/>
      <c r="B242" s="5"/>
      <c r="C242" s="5"/>
      <c r="D242" s="5">
        <v>6155</v>
      </c>
      <c r="E242" s="6" t="s">
        <v>154</v>
      </c>
      <c r="F242" s="7">
        <v>27000000</v>
      </c>
      <c r="G242" s="7">
        <v>27000000</v>
      </c>
      <c r="H242" s="41">
        <f t="shared" si="54"/>
        <v>0</v>
      </c>
      <c r="I242" s="7">
        <v>27000000</v>
      </c>
      <c r="J242" s="7">
        <v>27000000</v>
      </c>
      <c r="K242" s="41">
        <f t="shared" si="55"/>
        <v>0</v>
      </c>
      <c r="L242" s="7"/>
      <c r="M242" s="7"/>
      <c r="N242" s="41">
        <f t="shared" si="56"/>
        <v>0</v>
      </c>
      <c r="O242" s="7"/>
      <c r="P242" s="7"/>
      <c r="Q242" s="41">
        <f t="shared" si="57"/>
        <v>0</v>
      </c>
      <c r="R242" s="7">
        <v>27000000</v>
      </c>
      <c r="S242" s="7">
        <v>27000000</v>
      </c>
      <c r="T242" s="41">
        <f t="shared" si="58"/>
        <v>0</v>
      </c>
      <c r="U242" s="7">
        <v>27000000</v>
      </c>
      <c r="V242" s="7">
        <v>27000000</v>
      </c>
      <c r="W242" s="41">
        <f t="shared" si="59"/>
        <v>0</v>
      </c>
      <c r="X242" s="62"/>
      <c r="Y242" s="62"/>
      <c r="Z242" s="41">
        <f t="shared" si="60"/>
        <v>0</v>
      </c>
      <c r="AA242" s="62"/>
      <c r="AB242" s="62"/>
      <c r="AC242" s="41">
        <f t="shared" si="61"/>
        <v>0</v>
      </c>
      <c r="AD242" s="62">
        <v>0</v>
      </c>
      <c r="AE242" s="62">
        <v>0</v>
      </c>
      <c r="AF242" s="41">
        <f t="shared" si="62"/>
        <v>0</v>
      </c>
      <c r="AG242" s="62">
        <v>0</v>
      </c>
      <c r="AH242" s="62">
        <v>0</v>
      </c>
      <c r="AI242" s="41">
        <f t="shared" si="63"/>
        <v>0</v>
      </c>
      <c r="AJ242" s="7"/>
      <c r="AK242" s="7"/>
      <c r="AL242" s="41">
        <f t="shared" si="64"/>
        <v>0</v>
      </c>
      <c r="AM242" s="7"/>
      <c r="AN242" s="7"/>
      <c r="AO242" s="41">
        <f t="shared" si="65"/>
        <v>0</v>
      </c>
      <c r="AP242" s="7"/>
      <c r="AQ242" s="7"/>
      <c r="AR242" s="41">
        <f t="shared" si="66"/>
        <v>0</v>
      </c>
      <c r="AS242" s="7"/>
      <c r="AT242" s="7"/>
      <c r="AU242" s="41">
        <f t="shared" si="67"/>
        <v>0</v>
      </c>
      <c r="AV242" s="7"/>
      <c r="AW242" s="7"/>
      <c r="AX242" s="41">
        <f t="shared" si="68"/>
        <v>0</v>
      </c>
      <c r="AY242" s="7"/>
      <c r="AZ242" s="7"/>
      <c r="BA242" s="41">
        <f t="shared" si="69"/>
        <v>0</v>
      </c>
      <c r="BB242" s="7"/>
      <c r="BC242" s="7"/>
      <c r="BD242" s="41">
        <f t="shared" si="70"/>
        <v>0</v>
      </c>
      <c r="BE242" s="7"/>
      <c r="BF242" s="7"/>
      <c r="BG242" s="41">
        <f t="shared" si="71"/>
        <v>0</v>
      </c>
      <c r="BH242" s="1"/>
    </row>
    <row r="243" spans="1:60" s="26" customFormat="1" ht="18" customHeight="1" x14ac:dyDescent="0.25">
      <c r="A243" s="2"/>
      <c r="B243" s="2"/>
      <c r="C243" s="2">
        <v>6700</v>
      </c>
      <c r="D243" s="2"/>
      <c r="E243" s="4" t="s">
        <v>102</v>
      </c>
      <c r="F243" s="3">
        <v>70116650</v>
      </c>
      <c r="G243" s="3">
        <v>70116650</v>
      </c>
      <c r="H243" s="41">
        <f t="shared" si="54"/>
        <v>0</v>
      </c>
      <c r="I243" s="3">
        <v>70116650</v>
      </c>
      <c r="J243" s="3">
        <v>70116650</v>
      </c>
      <c r="K243" s="41">
        <f t="shared" si="55"/>
        <v>0</v>
      </c>
      <c r="L243" s="3"/>
      <c r="M243" s="3"/>
      <c r="N243" s="41">
        <f t="shared" si="56"/>
        <v>0</v>
      </c>
      <c r="O243" s="3"/>
      <c r="P243" s="3"/>
      <c r="Q243" s="41">
        <f t="shared" si="57"/>
        <v>0</v>
      </c>
      <c r="R243" s="3"/>
      <c r="S243" s="3"/>
      <c r="T243" s="41">
        <f t="shared" si="58"/>
        <v>0</v>
      </c>
      <c r="U243" s="3"/>
      <c r="V243" s="3"/>
      <c r="W243" s="41">
        <f t="shared" si="59"/>
        <v>0</v>
      </c>
      <c r="X243" s="62"/>
      <c r="Y243" s="62"/>
      <c r="Z243" s="41">
        <f t="shared" si="60"/>
        <v>0</v>
      </c>
      <c r="AA243" s="62"/>
      <c r="AB243" s="62"/>
      <c r="AC243" s="41">
        <f t="shared" si="61"/>
        <v>0</v>
      </c>
      <c r="AD243" s="3">
        <v>70116650</v>
      </c>
      <c r="AE243" s="3">
        <v>70116650</v>
      </c>
      <c r="AF243" s="41">
        <f t="shared" si="62"/>
        <v>0</v>
      </c>
      <c r="AG243" s="3">
        <v>70116650</v>
      </c>
      <c r="AH243" s="3">
        <v>70116650</v>
      </c>
      <c r="AI243" s="41">
        <f t="shared" si="63"/>
        <v>0</v>
      </c>
      <c r="AJ243" s="3"/>
      <c r="AK243" s="3"/>
      <c r="AL243" s="41">
        <f t="shared" si="64"/>
        <v>0</v>
      </c>
      <c r="AM243" s="3"/>
      <c r="AN243" s="3"/>
      <c r="AO243" s="41">
        <f t="shared" si="65"/>
        <v>0</v>
      </c>
      <c r="AP243" s="3"/>
      <c r="AQ243" s="3"/>
      <c r="AR243" s="41">
        <f t="shared" si="66"/>
        <v>0</v>
      </c>
      <c r="AS243" s="3"/>
      <c r="AT243" s="3"/>
      <c r="AU243" s="41">
        <f t="shared" si="67"/>
        <v>0</v>
      </c>
      <c r="AV243" s="3"/>
      <c r="AW243" s="3"/>
      <c r="AX243" s="41">
        <f t="shared" si="68"/>
        <v>0</v>
      </c>
      <c r="AY243" s="3"/>
      <c r="AZ243" s="3"/>
      <c r="BA243" s="41">
        <f t="shared" si="69"/>
        <v>0</v>
      </c>
      <c r="BB243" s="3"/>
      <c r="BC243" s="3"/>
      <c r="BD243" s="41">
        <f t="shared" si="70"/>
        <v>0</v>
      </c>
      <c r="BE243" s="3"/>
      <c r="BF243" s="3"/>
      <c r="BG243" s="41">
        <f t="shared" si="71"/>
        <v>0</v>
      </c>
      <c r="BH243" s="28"/>
    </row>
    <row r="244" spans="1:60" ht="18" customHeight="1" x14ac:dyDescent="0.25">
      <c r="A244" s="5"/>
      <c r="B244" s="5"/>
      <c r="C244" s="5"/>
      <c r="D244" s="5">
        <v>6702</v>
      </c>
      <c r="E244" s="6" t="s">
        <v>104</v>
      </c>
      <c r="F244" s="7">
        <v>18790000</v>
      </c>
      <c r="G244" s="7">
        <v>18790000</v>
      </c>
      <c r="H244" s="41">
        <f t="shared" si="54"/>
        <v>0</v>
      </c>
      <c r="I244" s="7">
        <v>18790000</v>
      </c>
      <c r="J244" s="7">
        <v>18790000</v>
      </c>
      <c r="K244" s="41">
        <f t="shared" si="55"/>
        <v>0</v>
      </c>
      <c r="L244" s="7"/>
      <c r="M244" s="7"/>
      <c r="N244" s="41">
        <f t="shared" si="56"/>
        <v>0</v>
      </c>
      <c r="O244" s="7"/>
      <c r="P244" s="7"/>
      <c r="Q244" s="41">
        <f t="shared" si="57"/>
        <v>0</v>
      </c>
      <c r="R244" s="7"/>
      <c r="S244" s="7"/>
      <c r="T244" s="41">
        <f t="shared" si="58"/>
        <v>0</v>
      </c>
      <c r="U244" s="7"/>
      <c r="V244" s="7"/>
      <c r="W244" s="41">
        <f t="shared" si="59"/>
        <v>0</v>
      </c>
      <c r="X244" s="62"/>
      <c r="Y244" s="62"/>
      <c r="Z244" s="41">
        <f t="shared" si="60"/>
        <v>0</v>
      </c>
      <c r="AA244" s="62"/>
      <c r="AB244" s="62"/>
      <c r="AC244" s="41">
        <f t="shared" si="61"/>
        <v>0</v>
      </c>
      <c r="AD244" s="3">
        <v>18790000</v>
      </c>
      <c r="AE244" s="3">
        <v>18790000</v>
      </c>
      <c r="AF244" s="41">
        <f t="shared" si="62"/>
        <v>0</v>
      </c>
      <c r="AG244" s="7">
        <v>18790000</v>
      </c>
      <c r="AH244" s="7">
        <v>18790000</v>
      </c>
      <c r="AI244" s="41">
        <f t="shared" si="63"/>
        <v>0</v>
      </c>
      <c r="AJ244" s="7"/>
      <c r="AK244" s="7"/>
      <c r="AL244" s="41">
        <f t="shared" si="64"/>
        <v>0</v>
      </c>
      <c r="AM244" s="7"/>
      <c r="AN244" s="7"/>
      <c r="AO244" s="41">
        <f t="shared" si="65"/>
        <v>0</v>
      </c>
      <c r="AP244" s="7"/>
      <c r="AQ244" s="7"/>
      <c r="AR244" s="41">
        <f t="shared" si="66"/>
        <v>0</v>
      </c>
      <c r="AS244" s="7"/>
      <c r="AT244" s="7"/>
      <c r="AU244" s="41">
        <f t="shared" si="67"/>
        <v>0</v>
      </c>
      <c r="AV244" s="7"/>
      <c r="AW244" s="7"/>
      <c r="AX244" s="41">
        <f t="shared" si="68"/>
        <v>0</v>
      </c>
      <c r="AY244" s="7"/>
      <c r="AZ244" s="7"/>
      <c r="BA244" s="41">
        <f t="shared" si="69"/>
        <v>0</v>
      </c>
      <c r="BB244" s="7"/>
      <c r="BC244" s="7"/>
      <c r="BD244" s="41">
        <f t="shared" si="70"/>
        <v>0</v>
      </c>
      <c r="BE244" s="7"/>
      <c r="BF244" s="7"/>
      <c r="BG244" s="41">
        <f t="shared" si="71"/>
        <v>0</v>
      </c>
      <c r="BH244" s="1"/>
    </row>
    <row r="245" spans="1:60" ht="18" customHeight="1" x14ac:dyDescent="0.25">
      <c r="A245" s="5"/>
      <c r="B245" s="5"/>
      <c r="C245" s="5"/>
      <c r="D245" s="5">
        <v>6703</v>
      </c>
      <c r="E245" s="6" t="s">
        <v>105</v>
      </c>
      <c r="F245" s="7">
        <v>8750000</v>
      </c>
      <c r="G245" s="7">
        <v>8750000</v>
      </c>
      <c r="H245" s="41">
        <f t="shared" si="54"/>
        <v>0</v>
      </c>
      <c r="I245" s="7">
        <v>8750000</v>
      </c>
      <c r="J245" s="7">
        <v>8750000</v>
      </c>
      <c r="K245" s="41">
        <f t="shared" si="55"/>
        <v>0</v>
      </c>
      <c r="L245" s="7"/>
      <c r="M245" s="7"/>
      <c r="N245" s="41">
        <f t="shared" si="56"/>
        <v>0</v>
      </c>
      <c r="O245" s="7"/>
      <c r="P245" s="7"/>
      <c r="Q245" s="41">
        <f t="shared" si="57"/>
        <v>0</v>
      </c>
      <c r="R245" s="7"/>
      <c r="S245" s="7"/>
      <c r="T245" s="41">
        <f t="shared" si="58"/>
        <v>0</v>
      </c>
      <c r="U245" s="7"/>
      <c r="V245" s="7"/>
      <c r="W245" s="41">
        <f t="shared" si="59"/>
        <v>0</v>
      </c>
      <c r="X245" s="62"/>
      <c r="Y245" s="62"/>
      <c r="Z245" s="41">
        <f t="shared" si="60"/>
        <v>0</v>
      </c>
      <c r="AA245" s="62"/>
      <c r="AB245" s="62"/>
      <c r="AC245" s="41">
        <f t="shared" si="61"/>
        <v>0</v>
      </c>
      <c r="AD245" s="3">
        <v>8750000</v>
      </c>
      <c r="AE245" s="3">
        <v>8750000</v>
      </c>
      <c r="AF245" s="41">
        <f t="shared" si="62"/>
        <v>0</v>
      </c>
      <c r="AG245" s="7">
        <v>8750000</v>
      </c>
      <c r="AH245" s="7">
        <v>8750000</v>
      </c>
      <c r="AI245" s="41">
        <f t="shared" si="63"/>
        <v>0</v>
      </c>
      <c r="AJ245" s="7"/>
      <c r="AK245" s="7"/>
      <c r="AL245" s="41">
        <f t="shared" si="64"/>
        <v>0</v>
      </c>
      <c r="AM245" s="7"/>
      <c r="AN245" s="7"/>
      <c r="AO245" s="41">
        <f t="shared" si="65"/>
        <v>0</v>
      </c>
      <c r="AP245" s="7"/>
      <c r="AQ245" s="7"/>
      <c r="AR245" s="41">
        <f t="shared" si="66"/>
        <v>0</v>
      </c>
      <c r="AS245" s="7"/>
      <c r="AT245" s="7"/>
      <c r="AU245" s="41">
        <f t="shared" si="67"/>
        <v>0</v>
      </c>
      <c r="AV245" s="7"/>
      <c r="AW245" s="7"/>
      <c r="AX245" s="41">
        <f t="shared" si="68"/>
        <v>0</v>
      </c>
      <c r="AY245" s="7"/>
      <c r="AZ245" s="7"/>
      <c r="BA245" s="41">
        <f t="shared" si="69"/>
        <v>0</v>
      </c>
      <c r="BB245" s="7"/>
      <c r="BC245" s="7"/>
      <c r="BD245" s="41">
        <f t="shared" si="70"/>
        <v>0</v>
      </c>
      <c r="BE245" s="7"/>
      <c r="BF245" s="7"/>
      <c r="BG245" s="41">
        <f t="shared" si="71"/>
        <v>0</v>
      </c>
      <c r="BH245" s="1"/>
    </row>
    <row r="246" spans="1:60" ht="18" customHeight="1" x14ac:dyDescent="0.25">
      <c r="A246" s="5"/>
      <c r="B246" s="5"/>
      <c r="C246" s="5"/>
      <c r="D246" s="5">
        <v>6749</v>
      </c>
      <c r="E246" s="6" t="s">
        <v>229</v>
      </c>
      <c r="F246" s="7">
        <v>42576650</v>
      </c>
      <c r="G246" s="7">
        <v>42576650</v>
      </c>
      <c r="H246" s="41">
        <f t="shared" si="54"/>
        <v>0</v>
      </c>
      <c r="I246" s="7">
        <v>42576650</v>
      </c>
      <c r="J246" s="7">
        <v>42576650</v>
      </c>
      <c r="K246" s="41">
        <f t="shared" si="55"/>
        <v>0</v>
      </c>
      <c r="L246" s="7"/>
      <c r="M246" s="7"/>
      <c r="N246" s="41">
        <f t="shared" si="56"/>
        <v>0</v>
      </c>
      <c r="O246" s="7"/>
      <c r="P246" s="7"/>
      <c r="Q246" s="41">
        <f t="shared" si="57"/>
        <v>0</v>
      </c>
      <c r="R246" s="7"/>
      <c r="S246" s="7"/>
      <c r="T246" s="41">
        <f t="shared" si="58"/>
        <v>0</v>
      </c>
      <c r="U246" s="7"/>
      <c r="V246" s="7"/>
      <c r="W246" s="41">
        <f t="shared" si="59"/>
        <v>0</v>
      </c>
      <c r="X246" s="62"/>
      <c r="Y246" s="62"/>
      <c r="Z246" s="41">
        <f t="shared" si="60"/>
        <v>0</v>
      </c>
      <c r="AA246" s="62"/>
      <c r="AB246" s="62"/>
      <c r="AC246" s="41">
        <f t="shared" si="61"/>
        <v>0</v>
      </c>
      <c r="AD246" s="3">
        <v>42576650</v>
      </c>
      <c r="AE246" s="3">
        <v>42576650</v>
      </c>
      <c r="AF246" s="41">
        <f t="shared" si="62"/>
        <v>0</v>
      </c>
      <c r="AG246" s="7">
        <v>42576650</v>
      </c>
      <c r="AH246" s="7">
        <v>42576650</v>
      </c>
      <c r="AI246" s="41">
        <f t="shared" si="63"/>
        <v>0</v>
      </c>
      <c r="AJ246" s="7"/>
      <c r="AK246" s="7"/>
      <c r="AL246" s="41">
        <f t="shared" si="64"/>
        <v>0</v>
      </c>
      <c r="AM246" s="7"/>
      <c r="AN246" s="7"/>
      <c r="AO246" s="41">
        <f t="shared" si="65"/>
        <v>0</v>
      </c>
      <c r="AP246" s="7"/>
      <c r="AQ246" s="7"/>
      <c r="AR246" s="41">
        <f t="shared" si="66"/>
        <v>0</v>
      </c>
      <c r="AS246" s="7"/>
      <c r="AT246" s="7"/>
      <c r="AU246" s="41">
        <f t="shared" si="67"/>
        <v>0</v>
      </c>
      <c r="AV246" s="7"/>
      <c r="AW246" s="7"/>
      <c r="AX246" s="41">
        <f t="shared" si="68"/>
        <v>0</v>
      </c>
      <c r="AY246" s="7"/>
      <c r="AZ246" s="7"/>
      <c r="BA246" s="41">
        <f t="shared" si="69"/>
        <v>0</v>
      </c>
      <c r="BB246" s="7"/>
      <c r="BC246" s="7"/>
      <c r="BD246" s="41">
        <f t="shared" si="70"/>
        <v>0</v>
      </c>
      <c r="BE246" s="7"/>
      <c r="BF246" s="7"/>
      <c r="BG246" s="41">
        <f t="shared" si="71"/>
        <v>0</v>
      </c>
      <c r="BH246" s="1"/>
    </row>
    <row r="247" spans="1:60" s="26" customFormat="1" ht="24" x14ac:dyDescent="0.25">
      <c r="A247" s="2"/>
      <c r="B247" s="2"/>
      <c r="C247" s="2">
        <v>7000</v>
      </c>
      <c r="D247" s="2"/>
      <c r="E247" s="4" t="s">
        <v>114</v>
      </c>
      <c r="F247" s="3">
        <v>205883350</v>
      </c>
      <c r="G247" s="3">
        <v>205883350</v>
      </c>
      <c r="H247" s="41">
        <f t="shared" si="54"/>
        <v>0</v>
      </c>
      <c r="I247" s="3">
        <v>205883350</v>
      </c>
      <c r="J247" s="3">
        <v>205883350</v>
      </c>
      <c r="K247" s="41">
        <f t="shared" si="55"/>
        <v>0</v>
      </c>
      <c r="L247" s="3"/>
      <c r="M247" s="3"/>
      <c r="N247" s="41">
        <f t="shared" si="56"/>
        <v>0</v>
      </c>
      <c r="O247" s="3"/>
      <c r="P247" s="3"/>
      <c r="Q247" s="41">
        <f t="shared" si="57"/>
        <v>0</v>
      </c>
      <c r="R247" s="3"/>
      <c r="S247" s="3"/>
      <c r="T247" s="41">
        <f t="shared" si="58"/>
        <v>0</v>
      </c>
      <c r="U247" s="3"/>
      <c r="V247" s="3"/>
      <c r="W247" s="41">
        <f t="shared" si="59"/>
        <v>0</v>
      </c>
      <c r="X247" s="62"/>
      <c r="Y247" s="62"/>
      <c r="Z247" s="41">
        <f t="shared" si="60"/>
        <v>0</v>
      </c>
      <c r="AA247" s="62"/>
      <c r="AB247" s="62"/>
      <c r="AC247" s="41">
        <f t="shared" si="61"/>
        <v>0</v>
      </c>
      <c r="AD247" s="3">
        <v>205883350</v>
      </c>
      <c r="AE247" s="3">
        <v>205883350</v>
      </c>
      <c r="AF247" s="41">
        <f t="shared" si="62"/>
        <v>0</v>
      </c>
      <c r="AG247" s="3">
        <v>205883350</v>
      </c>
      <c r="AH247" s="3">
        <v>205883350</v>
      </c>
      <c r="AI247" s="41">
        <f t="shared" si="63"/>
        <v>0</v>
      </c>
      <c r="AJ247" s="3"/>
      <c r="AK247" s="3"/>
      <c r="AL247" s="41">
        <f t="shared" si="64"/>
        <v>0</v>
      </c>
      <c r="AM247" s="3"/>
      <c r="AN247" s="3"/>
      <c r="AO247" s="41">
        <f t="shared" si="65"/>
        <v>0</v>
      </c>
      <c r="AP247" s="3"/>
      <c r="AQ247" s="3"/>
      <c r="AR247" s="41">
        <f t="shared" si="66"/>
        <v>0</v>
      </c>
      <c r="AS247" s="3"/>
      <c r="AT247" s="3"/>
      <c r="AU247" s="41">
        <f t="shared" si="67"/>
        <v>0</v>
      </c>
      <c r="AV247" s="3"/>
      <c r="AW247" s="3"/>
      <c r="AX247" s="41">
        <f t="shared" si="68"/>
        <v>0</v>
      </c>
      <c r="AY247" s="3"/>
      <c r="AZ247" s="3"/>
      <c r="BA247" s="41">
        <f t="shared" si="69"/>
        <v>0</v>
      </c>
      <c r="BB247" s="3"/>
      <c r="BC247" s="3"/>
      <c r="BD247" s="41">
        <f t="shared" si="70"/>
        <v>0</v>
      </c>
      <c r="BE247" s="3"/>
      <c r="BF247" s="3"/>
      <c r="BG247" s="41">
        <f t="shared" si="71"/>
        <v>0</v>
      </c>
      <c r="BH247" s="28"/>
    </row>
    <row r="248" spans="1:60" ht="18" customHeight="1" x14ac:dyDescent="0.25">
      <c r="A248" s="5"/>
      <c r="B248" s="5"/>
      <c r="C248" s="5"/>
      <c r="D248" s="5">
        <v>7012</v>
      </c>
      <c r="E248" s="6" t="s">
        <v>115</v>
      </c>
      <c r="F248" s="7">
        <v>205883350</v>
      </c>
      <c r="G248" s="7">
        <v>205883350</v>
      </c>
      <c r="H248" s="41">
        <f t="shared" si="54"/>
        <v>0</v>
      </c>
      <c r="I248" s="7">
        <v>205883350</v>
      </c>
      <c r="J248" s="7">
        <v>205883350</v>
      </c>
      <c r="K248" s="41">
        <f t="shared" si="55"/>
        <v>0</v>
      </c>
      <c r="L248" s="7"/>
      <c r="M248" s="7"/>
      <c r="N248" s="41">
        <f t="shared" si="56"/>
        <v>0</v>
      </c>
      <c r="O248" s="7"/>
      <c r="P248" s="7"/>
      <c r="Q248" s="41">
        <f t="shared" si="57"/>
        <v>0</v>
      </c>
      <c r="R248" s="7"/>
      <c r="S248" s="7"/>
      <c r="T248" s="41">
        <f t="shared" si="58"/>
        <v>0</v>
      </c>
      <c r="U248" s="7"/>
      <c r="V248" s="7"/>
      <c r="W248" s="41">
        <f t="shared" si="59"/>
        <v>0</v>
      </c>
      <c r="X248" s="62"/>
      <c r="Y248" s="62"/>
      <c r="Z248" s="41">
        <f t="shared" si="60"/>
        <v>0</v>
      </c>
      <c r="AA248" s="62"/>
      <c r="AB248" s="62"/>
      <c r="AC248" s="41">
        <f t="shared" si="61"/>
        <v>0</v>
      </c>
      <c r="AD248" s="3">
        <v>205883350</v>
      </c>
      <c r="AE248" s="3">
        <v>205883350</v>
      </c>
      <c r="AF248" s="41">
        <f t="shared" si="62"/>
        <v>0</v>
      </c>
      <c r="AG248" s="7">
        <v>205883350</v>
      </c>
      <c r="AH248" s="7">
        <v>205883350</v>
      </c>
      <c r="AI248" s="41">
        <f t="shared" si="63"/>
        <v>0</v>
      </c>
      <c r="AJ248" s="7"/>
      <c r="AK248" s="7"/>
      <c r="AL248" s="41">
        <f t="shared" si="64"/>
        <v>0</v>
      </c>
      <c r="AM248" s="7"/>
      <c r="AN248" s="7"/>
      <c r="AO248" s="41">
        <f t="shared" si="65"/>
        <v>0</v>
      </c>
      <c r="AP248" s="7"/>
      <c r="AQ248" s="7"/>
      <c r="AR248" s="41">
        <f t="shared" si="66"/>
        <v>0</v>
      </c>
      <c r="AS248" s="7"/>
      <c r="AT248" s="7"/>
      <c r="AU248" s="41">
        <f t="shared" si="67"/>
        <v>0</v>
      </c>
      <c r="AV248" s="7"/>
      <c r="AW248" s="7"/>
      <c r="AX248" s="41">
        <f t="shared" si="68"/>
        <v>0</v>
      </c>
      <c r="AY248" s="7"/>
      <c r="AZ248" s="7"/>
      <c r="BA248" s="41">
        <f t="shared" si="69"/>
        <v>0</v>
      </c>
      <c r="BB248" s="7"/>
      <c r="BC248" s="7"/>
      <c r="BD248" s="41">
        <f t="shared" si="70"/>
        <v>0</v>
      </c>
      <c r="BE248" s="7"/>
      <c r="BF248" s="7"/>
      <c r="BG248" s="41">
        <f t="shared" si="71"/>
        <v>0</v>
      </c>
      <c r="BH248" s="1"/>
    </row>
    <row r="249" spans="1:60" s="37" customFormat="1" ht="18" customHeight="1" x14ac:dyDescent="0.25">
      <c r="A249" s="39">
        <v>280</v>
      </c>
      <c r="B249" s="39">
        <v>338</v>
      </c>
      <c r="C249" s="39"/>
      <c r="D249" s="39"/>
      <c r="E249" s="39" t="s">
        <v>179</v>
      </c>
      <c r="F249" s="40">
        <v>1820957000</v>
      </c>
      <c r="G249" s="40">
        <v>1820957000</v>
      </c>
      <c r="H249" s="41">
        <f t="shared" si="54"/>
        <v>0</v>
      </c>
      <c r="I249" s="40">
        <v>1820957000</v>
      </c>
      <c r="J249" s="40">
        <v>1820957000</v>
      </c>
      <c r="K249" s="41">
        <f t="shared" si="55"/>
        <v>0</v>
      </c>
      <c r="L249" s="40"/>
      <c r="M249" s="40"/>
      <c r="N249" s="41">
        <f t="shared" si="56"/>
        <v>0</v>
      </c>
      <c r="O249" s="40"/>
      <c r="P249" s="40"/>
      <c r="Q249" s="41">
        <f t="shared" si="57"/>
        <v>0</v>
      </c>
      <c r="R249" s="40">
        <v>1480957000</v>
      </c>
      <c r="S249" s="40">
        <v>1480957000</v>
      </c>
      <c r="T249" s="41">
        <f t="shared" si="58"/>
        <v>0</v>
      </c>
      <c r="U249" s="40">
        <v>1480957000</v>
      </c>
      <c r="V249" s="40">
        <v>1480957000</v>
      </c>
      <c r="W249" s="41">
        <f t="shared" si="59"/>
        <v>0</v>
      </c>
      <c r="X249" s="40"/>
      <c r="Y249" s="40"/>
      <c r="Z249" s="41">
        <f t="shared" si="60"/>
        <v>0</v>
      </c>
      <c r="AA249" s="62"/>
      <c r="AB249" s="62"/>
      <c r="AC249" s="41">
        <f t="shared" si="61"/>
        <v>0</v>
      </c>
      <c r="AD249" s="7"/>
      <c r="AE249" s="7"/>
      <c r="AF249" s="41">
        <f t="shared" si="62"/>
        <v>0</v>
      </c>
      <c r="AG249" s="40"/>
      <c r="AH249" s="40"/>
      <c r="AI249" s="41">
        <f t="shared" si="63"/>
        <v>0</v>
      </c>
      <c r="AJ249" s="126">
        <v>340000000</v>
      </c>
      <c r="AK249" s="126">
        <v>340000000</v>
      </c>
      <c r="AL249" s="41">
        <f t="shared" si="64"/>
        <v>0</v>
      </c>
      <c r="AM249" s="126">
        <v>340000000</v>
      </c>
      <c r="AN249" s="126">
        <v>340000000</v>
      </c>
      <c r="AO249" s="41">
        <f t="shared" si="65"/>
        <v>0</v>
      </c>
      <c r="AP249" s="40"/>
      <c r="AQ249" s="40"/>
      <c r="AR249" s="41">
        <f t="shared" si="66"/>
        <v>0</v>
      </c>
      <c r="AS249" s="40"/>
      <c r="AT249" s="40"/>
      <c r="AU249" s="41">
        <f t="shared" si="67"/>
        <v>0</v>
      </c>
      <c r="AV249" s="40"/>
      <c r="AW249" s="40"/>
      <c r="AX249" s="41">
        <f t="shared" si="68"/>
        <v>0</v>
      </c>
      <c r="AY249" s="40"/>
      <c r="AZ249" s="40"/>
      <c r="BA249" s="41">
        <f t="shared" si="69"/>
        <v>0</v>
      </c>
      <c r="BB249" s="40"/>
      <c r="BC249" s="40"/>
      <c r="BD249" s="41">
        <f t="shared" si="70"/>
        <v>0</v>
      </c>
      <c r="BE249" s="40"/>
      <c r="BF249" s="40"/>
      <c r="BG249" s="41">
        <f t="shared" si="71"/>
        <v>0</v>
      </c>
      <c r="BH249" s="42"/>
    </row>
    <row r="250" spans="1:60" ht="18" customHeight="1" x14ac:dyDescent="0.25">
      <c r="A250" s="2"/>
      <c r="B250" s="2"/>
      <c r="C250" s="2">
        <v>6000</v>
      </c>
      <c r="D250" s="2"/>
      <c r="E250" s="4" t="s">
        <v>73</v>
      </c>
      <c r="F250" s="3">
        <f>I250+L250+O250</f>
        <v>283966150</v>
      </c>
      <c r="G250" s="3">
        <f>J250+M250+P250</f>
        <v>283966150</v>
      </c>
      <c r="H250" s="41">
        <f t="shared" si="54"/>
        <v>0</v>
      </c>
      <c r="I250" s="3">
        <f t="shared" ref="I250:I259" si="72">R250+AJ250</f>
        <v>283966150</v>
      </c>
      <c r="J250" s="3">
        <f t="shared" ref="J250:J259" si="73">S250+AK250</f>
        <v>283966150</v>
      </c>
      <c r="K250" s="41">
        <f t="shared" si="55"/>
        <v>0</v>
      </c>
      <c r="L250" s="3"/>
      <c r="M250" s="3"/>
      <c r="N250" s="41">
        <f t="shared" si="56"/>
        <v>0</v>
      </c>
      <c r="O250" s="3"/>
      <c r="P250" s="3"/>
      <c r="Q250" s="41">
        <f t="shared" si="57"/>
        <v>0</v>
      </c>
      <c r="R250" s="62">
        <v>0</v>
      </c>
      <c r="S250" s="62">
        <v>0</v>
      </c>
      <c r="T250" s="41">
        <f t="shared" si="58"/>
        <v>0</v>
      </c>
      <c r="U250" s="62">
        <v>0</v>
      </c>
      <c r="V250" s="62">
        <v>0</v>
      </c>
      <c r="W250" s="41">
        <f t="shared" si="59"/>
        <v>0</v>
      </c>
      <c r="X250" s="3"/>
      <c r="Y250" s="3"/>
      <c r="Z250" s="41">
        <f t="shared" si="60"/>
        <v>0</v>
      </c>
      <c r="AA250" s="62"/>
      <c r="AB250" s="62"/>
      <c r="AC250" s="41">
        <f t="shared" si="61"/>
        <v>0</v>
      </c>
      <c r="AD250" s="7"/>
      <c r="AE250" s="7"/>
      <c r="AF250" s="41">
        <f t="shared" si="62"/>
        <v>0</v>
      </c>
      <c r="AG250" s="62"/>
      <c r="AH250" s="62"/>
      <c r="AI250" s="41">
        <f t="shared" si="63"/>
        <v>0</v>
      </c>
      <c r="AJ250" s="3">
        <v>283966150</v>
      </c>
      <c r="AK250" s="3">
        <v>283966150</v>
      </c>
      <c r="AL250" s="41">
        <f t="shared" si="64"/>
        <v>0</v>
      </c>
      <c r="AM250" s="3">
        <v>283966150</v>
      </c>
      <c r="AN250" s="3">
        <v>283966150</v>
      </c>
      <c r="AO250" s="41">
        <f t="shared" si="65"/>
        <v>0</v>
      </c>
      <c r="AP250" s="3"/>
      <c r="AQ250" s="3"/>
      <c r="AR250" s="41">
        <f t="shared" si="66"/>
        <v>0</v>
      </c>
      <c r="AS250" s="3"/>
      <c r="AT250" s="3"/>
      <c r="AU250" s="41">
        <f t="shared" si="67"/>
        <v>0</v>
      </c>
      <c r="AV250" s="3"/>
      <c r="AW250" s="3"/>
      <c r="AX250" s="41">
        <f t="shared" si="68"/>
        <v>0</v>
      </c>
      <c r="AY250" s="3"/>
      <c r="AZ250" s="3"/>
      <c r="BA250" s="41">
        <f t="shared" si="69"/>
        <v>0</v>
      </c>
      <c r="BB250" s="62"/>
      <c r="BC250" s="62"/>
      <c r="BD250" s="41">
        <f t="shared" si="70"/>
        <v>0</v>
      </c>
      <c r="BE250" s="62"/>
      <c r="BF250" s="62"/>
      <c r="BG250" s="41">
        <f t="shared" si="71"/>
        <v>0</v>
      </c>
    </row>
    <row r="251" spans="1:60" ht="18" customHeight="1" x14ac:dyDescent="0.25">
      <c r="A251" s="5"/>
      <c r="B251" s="5"/>
      <c r="C251" s="5"/>
      <c r="D251" s="5">
        <v>6001</v>
      </c>
      <c r="E251" s="6" t="s">
        <v>74</v>
      </c>
      <c r="F251" s="7">
        <f t="shared" ref="F251:F259" si="74">I251+L251+O251</f>
        <v>283966150</v>
      </c>
      <c r="G251" s="7">
        <f t="shared" ref="G251:G259" si="75">J251+M251+P251</f>
        <v>283966150</v>
      </c>
      <c r="H251" s="41">
        <f t="shared" si="54"/>
        <v>0</v>
      </c>
      <c r="I251" s="7">
        <f t="shared" si="72"/>
        <v>283966150</v>
      </c>
      <c r="J251" s="7">
        <f t="shared" si="73"/>
        <v>283966150</v>
      </c>
      <c r="K251" s="41">
        <f t="shared" si="55"/>
        <v>0</v>
      </c>
      <c r="L251" s="7"/>
      <c r="M251" s="7"/>
      <c r="N251" s="41">
        <f t="shared" si="56"/>
        <v>0</v>
      </c>
      <c r="O251" s="7"/>
      <c r="P251" s="7"/>
      <c r="Q251" s="41">
        <f t="shared" si="57"/>
        <v>0</v>
      </c>
      <c r="R251" s="62">
        <v>0</v>
      </c>
      <c r="S251" s="62">
        <v>0</v>
      </c>
      <c r="T251" s="41">
        <f t="shared" si="58"/>
        <v>0</v>
      </c>
      <c r="U251" s="62"/>
      <c r="V251" s="62"/>
      <c r="W251" s="41">
        <f t="shared" si="59"/>
        <v>0</v>
      </c>
      <c r="X251" s="7"/>
      <c r="Y251" s="7"/>
      <c r="Z251" s="41">
        <f t="shared" si="60"/>
        <v>0</v>
      </c>
      <c r="AA251" s="62"/>
      <c r="AB251" s="62"/>
      <c r="AC251" s="41">
        <f t="shared" si="61"/>
        <v>0</v>
      </c>
      <c r="AD251" s="7"/>
      <c r="AE251" s="7"/>
      <c r="AF251" s="41">
        <f t="shared" si="62"/>
        <v>0</v>
      </c>
      <c r="AG251" s="7"/>
      <c r="AH251" s="7"/>
      <c r="AI251" s="41">
        <f t="shared" si="63"/>
        <v>0</v>
      </c>
      <c r="AJ251" s="7">
        <v>283966150</v>
      </c>
      <c r="AK251" s="7">
        <v>283966150</v>
      </c>
      <c r="AL251" s="41">
        <f t="shared" si="64"/>
        <v>0</v>
      </c>
      <c r="AM251" s="7">
        <v>283966150</v>
      </c>
      <c r="AN251" s="7">
        <v>283966150</v>
      </c>
      <c r="AO251" s="41">
        <f t="shared" si="65"/>
        <v>0</v>
      </c>
      <c r="AP251" s="7"/>
      <c r="AQ251" s="7"/>
      <c r="AR251" s="41">
        <f t="shared" si="66"/>
        <v>0</v>
      </c>
      <c r="AS251" s="7"/>
      <c r="AT251" s="7"/>
      <c r="AU251" s="41">
        <f t="shared" si="67"/>
        <v>0</v>
      </c>
      <c r="AV251" s="7"/>
      <c r="AW251" s="7"/>
      <c r="AX251" s="41">
        <f t="shared" si="68"/>
        <v>0</v>
      </c>
      <c r="AY251" s="7"/>
      <c r="AZ251" s="7"/>
      <c r="BA251" s="41">
        <f t="shared" si="69"/>
        <v>0</v>
      </c>
      <c r="BB251" s="7"/>
      <c r="BC251" s="7"/>
      <c r="BD251" s="41">
        <f t="shared" si="70"/>
        <v>0</v>
      </c>
      <c r="BE251" s="7"/>
      <c r="BF251" s="7"/>
      <c r="BG251" s="41">
        <f t="shared" si="71"/>
        <v>0</v>
      </c>
    </row>
    <row r="252" spans="1:60" s="26" customFormat="1" ht="18" customHeight="1" x14ac:dyDescent="0.25">
      <c r="A252" s="2"/>
      <c r="B252" s="2"/>
      <c r="C252" s="2">
        <v>6100</v>
      </c>
      <c r="D252" s="2"/>
      <c r="E252" s="4" t="s">
        <v>76</v>
      </c>
      <c r="F252" s="3">
        <f t="shared" si="74"/>
        <v>20472600</v>
      </c>
      <c r="G252" s="3">
        <f t="shared" si="75"/>
        <v>20472600</v>
      </c>
      <c r="H252" s="41">
        <f t="shared" si="54"/>
        <v>0</v>
      </c>
      <c r="I252" s="3">
        <f t="shared" si="72"/>
        <v>20472600</v>
      </c>
      <c r="J252" s="3">
        <f t="shared" si="73"/>
        <v>20472600</v>
      </c>
      <c r="K252" s="41">
        <f t="shared" si="55"/>
        <v>0</v>
      </c>
      <c r="L252" s="3"/>
      <c r="M252" s="3"/>
      <c r="N252" s="41">
        <f t="shared" si="56"/>
        <v>0</v>
      </c>
      <c r="O252" s="3"/>
      <c r="P252" s="3"/>
      <c r="Q252" s="41">
        <f t="shared" si="57"/>
        <v>0</v>
      </c>
      <c r="R252" s="62">
        <v>0</v>
      </c>
      <c r="S252" s="62">
        <v>0</v>
      </c>
      <c r="T252" s="41">
        <f t="shared" si="58"/>
        <v>0</v>
      </c>
      <c r="U252" s="62">
        <v>0</v>
      </c>
      <c r="V252" s="62">
        <v>0</v>
      </c>
      <c r="W252" s="41">
        <f t="shared" si="59"/>
        <v>0</v>
      </c>
      <c r="X252" s="3"/>
      <c r="Y252" s="3"/>
      <c r="Z252" s="41">
        <f t="shared" si="60"/>
        <v>0</v>
      </c>
      <c r="AA252" s="62"/>
      <c r="AB252" s="62"/>
      <c r="AC252" s="41">
        <f t="shared" si="61"/>
        <v>0</v>
      </c>
      <c r="AD252" s="7"/>
      <c r="AE252" s="7"/>
      <c r="AF252" s="41">
        <f t="shared" si="62"/>
        <v>0</v>
      </c>
      <c r="AG252" s="3"/>
      <c r="AH252" s="3"/>
      <c r="AI252" s="41">
        <f t="shared" si="63"/>
        <v>0</v>
      </c>
      <c r="AJ252" s="3">
        <v>20472600</v>
      </c>
      <c r="AK252" s="3">
        <v>20472600</v>
      </c>
      <c r="AL252" s="41">
        <f t="shared" si="64"/>
        <v>0</v>
      </c>
      <c r="AM252" s="3">
        <v>20472600</v>
      </c>
      <c r="AN252" s="3">
        <v>20472600</v>
      </c>
      <c r="AO252" s="41">
        <f t="shared" si="65"/>
        <v>0</v>
      </c>
      <c r="AP252" s="3"/>
      <c r="AQ252" s="3"/>
      <c r="AR252" s="41">
        <f t="shared" si="66"/>
        <v>0</v>
      </c>
      <c r="AS252" s="3"/>
      <c r="AT252" s="3"/>
      <c r="AU252" s="41">
        <f t="shared" si="67"/>
        <v>0</v>
      </c>
      <c r="AV252" s="3"/>
      <c r="AW252" s="3"/>
      <c r="AX252" s="41">
        <f t="shared" si="68"/>
        <v>0</v>
      </c>
      <c r="AY252" s="3"/>
      <c r="AZ252" s="3"/>
      <c r="BA252" s="41">
        <f t="shared" si="69"/>
        <v>0</v>
      </c>
      <c r="BB252" s="3"/>
      <c r="BC252" s="3"/>
      <c r="BD252" s="41">
        <f t="shared" si="70"/>
        <v>0</v>
      </c>
      <c r="BE252" s="3"/>
      <c r="BF252" s="3"/>
      <c r="BG252" s="41">
        <f t="shared" si="71"/>
        <v>0</v>
      </c>
    </row>
    <row r="253" spans="1:60" ht="18" customHeight="1" x14ac:dyDescent="0.25">
      <c r="A253" s="5"/>
      <c r="B253" s="5"/>
      <c r="C253" s="5"/>
      <c r="D253" s="5">
        <v>6101</v>
      </c>
      <c r="E253" s="6" t="s">
        <v>77</v>
      </c>
      <c r="F253" s="7">
        <f t="shared" si="74"/>
        <v>16002600</v>
      </c>
      <c r="G253" s="7">
        <f t="shared" si="75"/>
        <v>16002600</v>
      </c>
      <c r="H253" s="41">
        <f t="shared" si="54"/>
        <v>0</v>
      </c>
      <c r="I253" s="7">
        <f t="shared" si="72"/>
        <v>16002600</v>
      </c>
      <c r="J253" s="7">
        <f t="shared" si="73"/>
        <v>16002600</v>
      </c>
      <c r="K253" s="41">
        <f t="shared" si="55"/>
        <v>0</v>
      </c>
      <c r="L253" s="7"/>
      <c r="M253" s="7"/>
      <c r="N253" s="41">
        <f t="shared" si="56"/>
        <v>0</v>
      </c>
      <c r="O253" s="7"/>
      <c r="P253" s="7"/>
      <c r="Q253" s="41">
        <f t="shared" si="57"/>
        <v>0</v>
      </c>
      <c r="R253" s="62">
        <v>0</v>
      </c>
      <c r="S253" s="62">
        <v>0</v>
      </c>
      <c r="T253" s="41">
        <f t="shared" si="58"/>
        <v>0</v>
      </c>
      <c r="U253" s="62"/>
      <c r="V253" s="62"/>
      <c r="W253" s="41">
        <f t="shared" si="59"/>
        <v>0</v>
      </c>
      <c r="X253" s="7"/>
      <c r="Y253" s="7"/>
      <c r="Z253" s="41">
        <f t="shared" si="60"/>
        <v>0</v>
      </c>
      <c r="AA253" s="62"/>
      <c r="AB253" s="62"/>
      <c r="AC253" s="41">
        <f t="shared" si="61"/>
        <v>0</v>
      </c>
      <c r="AD253" s="7"/>
      <c r="AE253" s="7"/>
      <c r="AF253" s="41">
        <f t="shared" si="62"/>
        <v>0</v>
      </c>
      <c r="AG253" s="7"/>
      <c r="AH253" s="7"/>
      <c r="AI253" s="41">
        <f t="shared" si="63"/>
        <v>0</v>
      </c>
      <c r="AJ253" s="7">
        <v>16002600</v>
      </c>
      <c r="AK253" s="7">
        <v>16002600</v>
      </c>
      <c r="AL253" s="41">
        <f t="shared" si="64"/>
        <v>0</v>
      </c>
      <c r="AM253" s="7">
        <v>16002600</v>
      </c>
      <c r="AN253" s="7">
        <v>16002600</v>
      </c>
      <c r="AO253" s="41">
        <f t="shared" si="65"/>
        <v>0</v>
      </c>
      <c r="AP253" s="7"/>
      <c r="AQ253" s="7"/>
      <c r="AR253" s="41">
        <f t="shared" si="66"/>
        <v>0</v>
      </c>
      <c r="AS253" s="7"/>
      <c r="AT253" s="7"/>
      <c r="AU253" s="41">
        <f t="shared" si="67"/>
        <v>0</v>
      </c>
      <c r="AV253" s="7"/>
      <c r="AW253" s="7"/>
      <c r="AX253" s="41">
        <f t="shared" si="68"/>
        <v>0</v>
      </c>
      <c r="AY253" s="7"/>
      <c r="AZ253" s="7"/>
      <c r="BA253" s="41">
        <f t="shared" si="69"/>
        <v>0</v>
      </c>
      <c r="BB253" s="7"/>
      <c r="BC253" s="7"/>
      <c r="BD253" s="41">
        <f t="shared" si="70"/>
        <v>0</v>
      </c>
      <c r="BE253" s="7"/>
      <c r="BF253" s="7"/>
      <c r="BG253" s="41">
        <f t="shared" si="71"/>
        <v>0</v>
      </c>
    </row>
    <row r="254" spans="1:60" ht="24" x14ac:dyDescent="0.25">
      <c r="A254" s="5"/>
      <c r="B254" s="5"/>
      <c r="C254" s="5"/>
      <c r="D254" s="5">
        <v>6113</v>
      </c>
      <c r="E254" s="6" t="s">
        <v>80</v>
      </c>
      <c r="F254" s="7">
        <f t="shared" si="74"/>
        <v>4470000</v>
      </c>
      <c r="G254" s="7">
        <f t="shared" si="75"/>
        <v>4470000</v>
      </c>
      <c r="H254" s="41">
        <f t="shared" si="54"/>
        <v>0</v>
      </c>
      <c r="I254" s="7">
        <f t="shared" si="72"/>
        <v>4470000</v>
      </c>
      <c r="J254" s="7">
        <f t="shared" si="73"/>
        <v>4470000</v>
      </c>
      <c r="K254" s="41">
        <f t="shared" si="55"/>
        <v>0</v>
      </c>
      <c r="L254" s="7"/>
      <c r="M254" s="7"/>
      <c r="N254" s="41">
        <f t="shared" si="56"/>
        <v>0</v>
      </c>
      <c r="O254" s="7"/>
      <c r="P254" s="7"/>
      <c r="Q254" s="41">
        <f t="shared" si="57"/>
        <v>0</v>
      </c>
      <c r="R254" s="62">
        <v>0</v>
      </c>
      <c r="S254" s="62">
        <v>0</v>
      </c>
      <c r="T254" s="41">
        <f t="shared" si="58"/>
        <v>0</v>
      </c>
      <c r="U254" s="62"/>
      <c r="V254" s="62"/>
      <c r="W254" s="41">
        <f t="shared" si="59"/>
        <v>0</v>
      </c>
      <c r="X254" s="7"/>
      <c r="Y254" s="7"/>
      <c r="Z254" s="41">
        <f t="shared" si="60"/>
        <v>0</v>
      </c>
      <c r="AA254" s="62"/>
      <c r="AB254" s="62"/>
      <c r="AC254" s="41">
        <f t="shared" si="61"/>
        <v>0</v>
      </c>
      <c r="AD254" s="7"/>
      <c r="AE254" s="7"/>
      <c r="AF254" s="41">
        <f t="shared" si="62"/>
        <v>0</v>
      </c>
      <c r="AG254" s="7"/>
      <c r="AH254" s="7"/>
      <c r="AI254" s="41">
        <f t="shared" si="63"/>
        <v>0</v>
      </c>
      <c r="AJ254" s="7">
        <v>4470000</v>
      </c>
      <c r="AK254" s="7">
        <v>4470000</v>
      </c>
      <c r="AL254" s="41">
        <f t="shared" si="64"/>
        <v>0</v>
      </c>
      <c r="AM254" s="7">
        <v>4470000</v>
      </c>
      <c r="AN254" s="7">
        <v>4470000</v>
      </c>
      <c r="AO254" s="41">
        <f t="shared" si="65"/>
        <v>0</v>
      </c>
      <c r="AP254" s="7"/>
      <c r="AQ254" s="7"/>
      <c r="AR254" s="41">
        <f t="shared" si="66"/>
        <v>0</v>
      </c>
      <c r="AS254" s="7"/>
      <c r="AT254" s="7"/>
      <c r="AU254" s="41">
        <f t="shared" si="67"/>
        <v>0</v>
      </c>
      <c r="AV254" s="7"/>
      <c r="AW254" s="7"/>
      <c r="AX254" s="41">
        <f t="shared" si="68"/>
        <v>0</v>
      </c>
      <c r="AY254" s="7"/>
      <c r="AZ254" s="7"/>
      <c r="BA254" s="41">
        <f t="shared" si="69"/>
        <v>0</v>
      </c>
      <c r="BB254" s="7"/>
      <c r="BC254" s="7"/>
      <c r="BD254" s="41">
        <f t="shared" si="70"/>
        <v>0</v>
      </c>
      <c r="BE254" s="7"/>
      <c r="BF254" s="7"/>
      <c r="BG254" s="41">
        <f t="shared" si="71"/>
        <v>0</v>
      </c>
    </row>
    <row r="255" spans="1:60" ht="18" customHeight="1" x14ac:dyDescent="0.25">
      <c r="A255" s="2"/>
      <c r="B255" s="2"/>
      <c r="C255" s="2">
        <v>6300</v>
      </c>
      <c r="D255" s="2"/>
      <c r="E255" s="4" t="s">
        <v>84</v>
      </c>
      <c r="F255" s="3">
        <f t="shared" si="74"/>
        <v>35561250</v>
      </c>
      <c r="G255" s="3">
        <f t="shared" si="75"/>
        <v>35561250</v>
      </c>
      <c r="H255" s="41">
        <f t="shared" si="54"/>
        <v>0</v>
      </c>
      <c r="I255" s="3">
        <f t="shared" si="72"/>
        <v>35561250</v>
      </c>
      <c r="J255" s="3">
        <f t="shared" si="73"/>
        <v>35561250</v>
      </c>
      <c r="K255" s="41">
        <f t="shared" si="55"/>
        <v>0</v>
      </c>
      <c r="L255" s="3"/>
      <c r="M255" s="3"/>
      <c r="N255" s="41">
        <f t="shared" si="56"/>
        <v>0</v>
      </c>
      <c r="O255" s="3"/>
      <c r="P255" s="3"/>
      <c r="Q255" s="41">
        <f t="shared" si="57"/>
        <v>0</v>
      </c>
      <c r="R255" s="62">
        <v>0</v>
      </c>
      <c r="S255" s="62">
        <v>0</v>
      </c>
      <c r="T255" s="41">
        <f t="shared" si="58"/>
        <v>0</v>
      </c>
      <c r="U255" s="62">
        <v>0</v>
      </c>
      <c r="V255" s="62">
        <v>0</v>
      </c>
      <c r="W255" s="41">
        <f t="shared" si="59"/>
        <v>0</v>
      </c>
      <c r="X255" s="3"/>
      <c r="Y255" s="3"/>
      <c r="Z255" s="41">
        <f t="shared" si="60"/>
        <v>0</v>
      </c>
      <c r="AA255" s="62"/>
      <c r="AB255" s="62"/>
      <c r="AC255" s="41">
        <f t="shared" si="61"/>
        <v>0</v>
      </c>
      <c r="AD255" s="7"/>
      <c r="AE255" s="7"/>
      <c r="AF255" s="41">
        <f t="shared" si="62"/>
        <v>0</v>
      </c>
      <c r="AG255" s="3"/>
      <c r="AH255" s="3"/>
      <c r="AI255" s="41">
        <f t="shared" si="63"/>
        <v>0</v>
      </c>
      <c r="AJ255" s="3">
        <v>35561250</v>
      </c>
      <c r="AK255" s="3">
        <v>35561250</v>
      </c>
      <c r="AL255" s="41">
        <f t="shared" si="64"/>
        <v>0</v>
      </c>
      <c r="AM255" s="3">
        <v>35561250</v>
      </c>
      <c r="AN255" s="3">
        <v>35561250</v>
      </c>
      <c r="AO255" s="41">
        <f t="shared" si="65"/>
        <v>0</v>
      </c>
      <c r="AP255" s="3"/>
      <c r="AQ255" s="3"/>
      <c r="AR255" s="41">
        <f t="shared" si="66"/>
        <v>0</v>
      </c>
      <c r="AS255" s="3"/>
      <c r="AT255" s="3"/>
      <c r="AU255" s="41">
        <f t="shared" si="67"/>
        <v>0</v>
      </c>
      <c r="AV255" s="3"/>
      <c r="AW255" s="3"/>
      <c r="AX255" s="41">
        <f t="shared" si="68"/>
        <v>0</v>
      </c>
      <c r="AY255" s="3"/>
      <c r="AZ255" s="3"/>
      <c r="BA255" s="41">
        <f t="shared" si="69"/>
        <v>0</v>
      </c>
      <c r="BB255" s="3"/>
      <c r="BC255" s="3"/>
      <c r="BD255" s="41">
        <f t="shared" si="70"/>
        <v>0</v>
      </c>
      <c r="BE255" s="3"/>
      <c r="BF255" s="3"/>
      <c r="BG255" s="41">
        <f t="shared" si="71"/>
        <v>0</v>
      </c>
      <c r="BH255" s="1"/>
    </row>
    <row r="256" spans="1:60" ht="18" customHeight="1" x14ac:dyDescent="0.25">
      <c r="A256" s="5"/>
      <c r="B256" s="5"/>
      <c r="C256" s="5"/>
      <c r="D256" s="5">
        <v>6301</v>
      </c>
      <c r="E256" s="6" t="s">
        <v>85</v>
      </c>
      <c r="F256" s="7">
        <f t="shared" si="74"/>
        <v>33459282</v>
      </c>
      <c r="G256" s="7">
        <f t="shared" si="75"/>
        <v>33459282</v>
      </c>
      <c r="H256" s="41">
        <f t="shared" si="54"/>
        <v>0</v>
      </c>
      <c r="I256" s="7">
        <f t="shared" si="72"/>
        <v>33459282</v>
      </c>
      <c r="J256" s="7">
        <f t="shared" si="73"/>
        <v>33459282</v>
      </c>
      <c r="K256" s="41">
        <f t="shared" si="55"/>
        <v>0</v>
      </c>
      <c r="L256" s="7"/>
      <c r="M256" s="7"/>
      <c r="N256" s="41">
        <f t="shared" si="56"/>
        <v>0</v>
      </c>
      <c r="O256" s="7"/>
      <c r="P256" s="7"/>
      <c r="Q256" s="41">
        <f t="shared" si="57"/>
        <v>0</v>
      </c>
      <c r="R256" s="62">
        <v>0</v>
      </c>
      <c r="S256" s="62">
        <v>0</v>
      </c>
      <c r="T256" s="41">
        <f t="shared" si="58"/>
        <v>0</v>
      </c>
      <c r="U256" s="7"/>
      <c r="V256" s="7"/>
      <c r="W256" s="41">
        <f t="shared" si="59"/>
        <v>0</v>
      </c>
      <c r="X256" s="7"/>
      <c r="Y256" s="7"/>
      <c r="Z256" s="41">
        <f t="shared" si="60"/>
        <v>0</v>
      </c>
      <c r="AA256" s="62"/>
      <c r="AB256" s="62"/>
      <c r="AC256" s="41">
        <f t="shared" si="61"/>
        <v>0</v>
      </c>
      <c r="AD256" s="7"/>
      <c r="AE256" s="7"/>
      <c r="AF256" s="41">
        <f t="shared" si="62"/>
        <v>0</v>
      </c>
      <c r="AG256" s="7"/>
      <c r="AH256" s="7"/>
      <c r="AI256" s="41">
        <f t="shared" si="63"/>
        <v>0</v>
      </c>
      <c r="AJ256" s="7">
        <v>33459282</v>
      </c>
      <c r="AK256" s="7">
        <v>33459282</v>
      </c>
      <c r="AL256" s="41">
        <f t="shared" si="64"/>
        <v>0</v>
      </c>
      <c r="AM256" s="7">
        <v>33459282</v>
      </c>
      <c r="AN256" s="7">
        <v>33459282</v>
      </c>
      <c r="AO256" s="41">
        <f t="shared" si="65"/>
        <v>0</v>
      </c>
      <c r="AP256" s="7"/>
      <c r="AQ256" s="7"/>
      <c r="AR256" s="41">
        <f t="shared" si="66"/>
        <v>0</v>
      </c>
      <c r="AS256" s="7"/>
      <c r="AT256" s="7"/>
      <c r="AU256" s="41">
        <f t="shared" si="67"/>
        <v>0</v>
      </c>
      <c r="AV256" s="7"/>
      <c r="AW256" s="7"/>
      <c r="AX256" s="41">
        <f t="shared" si="68"/>
        <v>0</v>
      </c>
      <c r="AY256" s="7"/>
      <c r="AZ256" s="7"/>
      <c r="BA256" s="41">
        <f t="shared" si="69"/>
        <v>0</v>
      </c>
      <c r="BB256" s="7"/>
      <c r="BC256" s="7"/>
      <c r="BD256" s="41">
        <f t="shared" si="70"/>
        <v>0</v>
      </c>
      <c r="BE256" s="7"/>
      <c r="BF256" s="7"/>
      <c r="BG256" s="41">
        <f t="shared" si="71"/>
        <v>0</v>
      </c>
      <c r="BH256" s="1"/>
    </row>
    <row r="257" spans="1:60" ht="18" customHeight="1" x14ac:dyDescent="0.25">
      <c r="A257" s="5"/>
      <c r="B257" s="5"/>
      <c r="C257" s="5"/>
      <c r="D257" s="5">
        <v>6303</v>
      </c>
      <c r="E257" s="6" t="s">
        <v>87</v>
      </c>
      <c r="F257" s="7">
        <f t="shared" si="74"/>
        <v>2101968</v>
      </c>
      <c r="G257" s="7">
        <f t="shared" si="75"/>
        <v>2101968</v>
      </c>
      <c r="H257" s="41">
        <f t="shared" ref="H257:H298" si="76">F257-G257</f>
        <v>0</v>
      </c>
      <c r="I257" s="7">
        <f t="shared" si="72"/>
        <v>2101968</v>
      </c>
      <c r="J257" s="7">
        <f t="shared" si="73"/>
        <v>2101968</v>
      </c>
      <c r="K257" s="41">
        <f t="shared" ref="K257:K298" si="77">I257-J257</f>
        <v>0</v>
      </c>
      <c r="L257" s="7"/>
      <c r="M257" s="7"/>
      <c r="N257" s="41">
        <f t="shared" ref="N257:N298" si="78">L257-M257</f>
        <v>0</v>
      </c>
      <c r="O257" s="7"/>
      <c r="P257" s="7"/>
      <c r="Q257" s="41">
        <f t="shared" ref="Q257:Q298" si="79">O257-P257</f>
        <v>0</v>
      </c>
      <c r="R257" s="62"/>
      <c r="S257" s="62"/>
      <c r="T257" s="41">
        <f>R259-S259</f>
        <v>0</v>
      </c>
      <c r="U257" s="41"/>
      <c r="V257" s="41"/>
      <c r="W257" s="41">
        <f>U259-V259</f>
        <v>0</v>
      </c>
      <c r="X257" s="7"/>
      <c r="Y257" s="7"/>
      <c r="Z257" s="41">
        <f t="shared" ref="Z257:Z298" si="80">X257-Y257</f>
        <v>0</v>
      </c>
      <c r="AA257" s="62"/>
      <c r="AB257" s="62"/>
      <c r="AC257" s="41">
        <f t="shared" ref="AC257:AC298" si="81">AA257-AB257</f>
        <v>0</v>
      </c>
      <c r="AD257" s="7"/>
      <c r="AE257" s="7"/>
      <c r="AF257" s="41">
        <f t="shared" ref="AF257:AF298" si="82">AD257-AE257</f>
        <v>0</v>
      </c>
      <c r="AG257" s="7"/>
      <c r="AH257" s="7"/>
      <c r="AI257" s="41">
        <f t="shared" ref="AI257:AI298" si="83">AG257-AH257</f>
        <v>0</v>
      </c>
      <c r="AJ257" s="7">
        <v>2101968</v>
      </c>
      <c r="AK257" s="7">
        <v>2101968</v>
      </c>
      <c r="AL257" s="41">
        <f t="shared" ref="AL257:AL298" si="84">AJ257-AK257</f>
        <v>0</v>
      </c>
      <c r="AM257" s="7">
        <v>2101968</v>
      </c>
      <c r="AN257" s="7">
        <v>2101968</v>
      </c>
      <c r="AO257" s="41">
        <f t="shared" ref="AO257:AO298" si="85">AM257-AN257</f>
        <v>0</v>
      </c>
      <c r="AP257" s="7"/>
      <c r="AQ257" s="7"/>
      <c r="AR257" s="41">
        <f t="shared" ref="AR257:AR298" si="86">AP257-AQ257</f>
        <v>0</v>
      </c>
      <c r="AS257" s="7"/>
      <c r="AT257" s="7"/>
      <c r="AU257" s="41">
        <f t="shared" ref="AU257:AU298" si="87">AS257-AT257</f>
        <v>0</v>
      </c>
      <c r="AV257" s="7"/>
      <c r="AW257" s="7"/>
      <c r="AX257" s="41">
        <f t="shared" ref="AX257:AX298" si="88">AV257-AW257</f>
        <v>0</v>
      </c>
      <c r="AY257" s="7"/>
      <c r="AZ257" s="7"/>
      <c r="BA257" s="41">
        <f t="shared" ref="BA257:BA298" si="89">AY257-AZ257</f>
        <v>0</v>
      </c>
      <c r="BB257" s="7"/>
      <c r="BC257" s="7"/>
      <c r="BD257" s="41">
        <f t="shared" ref="BD257:BD298" si="90">BB257-BC257</f>
        <v>0</v>
      </c>
      <c r="BE257" s="7"/>
      <c r="BF257" s="7"/>
      <c r="BG257" s="41">
        <f t="shared" ref="BG257:BG298" si="91">BE257-BF257</f>
        <v>0</v>
      </c>
      <c r="BH257" s="1"/>
    </row>
    <row r="258" spans="1:60" s="26" customFormat="1" ht="24" x14ac:dyDescent="0.25">
      <c r="A258" s="2"/>
      <c r="B258" s="2"/>
      <c r="C258" s="2">
        <v>7000</v>
      </c>
      <c r="D258" s="2"/>
      <c r="E258" s="4" t="s">
        <v>114</v>
      </c>
      <c r="F258" s="62">
        <f t="shared" si="74"/>
        <v>1480957000</v>
      </c>
      <c r="G258" s="62">
        <f t="shared" si="75"/>
        <v>1480957000</v>
      </c>
      <c r="H258" s="41">
        <f t="shared" si="76"/>
        <v>0</v>
      </c>
      <c r="I258" s="62">
        <f t="shared" si="72"/>
        <v>1480957000</v>
      </c>
      <c r="J258" s="62">
        <f t="shared" si="73"/>
        <v>1480957000</v>
      </c>
      <c r="K258" s="41">
        <f t="shared" si="77"/>
        <v>0</v>
      </c>
      <c r="L258" s="62"/>
      <c r="M258" s="62"/>
      <c r="N258" s="41">
        <f t="shared" si="78"/>
        <v>0</v>
      </c>
      <c r="O258" s="3"/>
      <c r="P258" s="3"/>
      <c r="Q258" s="41">
        <f t="shared" si="79"/>
        <v>0</v>
      </c>
      <c r="R258" s="3">
        <v>1480957000</v>
      </c>
      <c r="S258" s="3">
        <v>1480957000</v>
      </c>
      <c r="T258" s="41">
        <f>R258-S258</f>
        <v>0</v>
      </c>
      <c r="U258" s="3">
        <v>1480957000</v>
      </c>
      <c r="V258" s="3">
        <v>1480957000</v>
      </c>
      <c r="W258" s="41">
        <f t="shared" ref="W258:W298" si="92">U258-V258</f>
        <v>0</v>
      </c>
      <c r="X258" s="3"/>
      <c r="Y258" s="3"/>
      <c r="Z258" s="41">
        <f t="shared" si="80"/>
        <v>0</v>
      </c>
      <c r="AA258" s="62"/>
      <c r="AB258" s="62"/>
      <c r="AC258" s="41">
        <f t="shared" si="81"/>
        <v>0</v>
      </c>
      <c r="AD258" s="7"/>
      <c r="AE258" s="7"/>
      <c r="AF258" s="41">
        <f t="shared" si="82"/>
        <v>0</v>
      </c>
      <c r="AG258" s="3"/>
      <c r="AH258" s="3"/>
      <c r="AI258" s="41">
        <f t="shared" si="83"/>
        <v>0</v>
      </c>
      <c r="AJ258" s="3"/>
      <c r="AK258" s="3"/>
      <c r="AL258" s="41">
        <f t="shared" si="84"/>
        <v>0</v>
      </c>
      <c r="AM258" s="3"/>
      <c r="AN258" s="3"/>
      <c r="AO258" s="41">
        <f t="shared" si="85"/>
        <v>0</v>
      </c>
      <c r="AP258" s="3"/>
      <c r="AQ258" s="3"/>
      <c r="AR258" s="41">
        <f t="shared" si="86"/>
        <v>0</v>
      </c>
      <c r="AS258" s="3"/>
      <c r="AT258" s="3"/>
      <c r="AU258" s="41">
        <f t="shared" si="87"/>
        <v>0</v>
      </c>
      <c r="AV258" s="3"/>
      <c r="AW258" s="3"/>
      <c r="AX258" s="41">
        <f t="shared" si="88"/>
        <v>0</v>
      </c>
      <c r="AY258" s="3"/>
      <c r="AZ258" s="3"/>
      <c r="BA258" s="41">
        <f t="shared" si="89"/>
        <v>0</v>
      </c>
      <c r="BB258" s="3"/>
      <c r="BC258" s="3"/>
      <c r="BD258" s="41">
        <f t="shared" si="90"/>
        <v>0</v>
      </c>
      <c r="BE258" s="3"/>
      <c r="BF258" s="3"/>
      <c r="BG258" s="41">
        <f t="shared" si="91"/>
        <v>0</v>
      </c>
    </row>
    <row r="259" spans="1:60" ht="18" customHeight="1" x14ac:dyDescent="0.25">
      <c r="A259" s="2"/>
      <c r="B259" s="2"/>
      <c r="C259" s="2"/>
      <c r="D259" s="5">
        <v>7012</v>
      </c>
      <c r="E259" s="6" t="s">
        <v>115</v>
      </c>
      <c r="F259" s="67">
        <f t="shared" si="74"/>
        <v>1480957000</v>
      </c>
      <c r="G259" s="67">
        <f t="shared" si="75"/>
        <v>1480957000</v>
      </c>
      <c r="H259" s="41">
        <f t="shared" si="76"/>
        <v>0</v>
      </c>
      <c r="I259" s="67">
        <f t="shared" si="72"/>
        <v>1480957000</v>
      </c>
      <c r="J259" s="67">
        <f t="shared" si="73"/>
        <v>1480957000</v>
      </c>
      <c r="K259" s="41">
        <f t="shared" si="77"/>
        <v>0</v>
      </c>
      <c r="L259" s="62"/>
      <c r="M259" s="62"/>
      <c r="N259" s="41">
        <f t="shared" si="78"/>
        <v>0</v>
      </c>
      <c r="O259" s="3"/>
      <c r="P259" s="3"/>
      <c r="Q259" s="41">
        <f t="shared" si="79"/>
        <v>0</v>
      </c>
      <c r="R259" s="7">
        <v>1480957000</v>
      </c>
      <c r="S259" s="7">
        <v>1480957000</v>
      </c>
      <c r="T259" s="41">
        <f>R259-S259</f>
        <v>0</v>
      </c>
      <c r="U259" s="7">
        <v>1480957000</v>
      </c>
      <c r="V259" s="7">
        <v>1480957000</v>
      </c>
      <c r="W259" s="41">
        <f t="shared" si="92"/>
        <v>0</v>
      </c>
      <c r="X259" s="3"/>
      <c r="Y259" s="3"/>
      <c r="Z259" s="41">
        <f t="shared" si="80"/>
        <v>0</v>
      </c>
      <c r="AA259" s="62"/>
      <c r="AB259" s="62"/>
      <c r="AC259" s="41">
        <f t="shared" si="81"/>
        <v>0</v>
      </c>
      <c r="AD259" s="7"/>
      <c r="AE259" s="7"/>
      <c r="AF259" s="41">
        <f t="shared" si="82"/>
        <v>0</v>
      </c>
      <c r="AG259" s="3"/>
      <c r="AH259" s="3"/>
      <c r="AI259" s="41">
        <f t="shared" si="83"/>
        <v>0</v>
      </c>
      <c r="AJ259" s="3"/>
      <c r="AK259" s="3"/>
      <c r="AL259" s="41">
        <f t="shared" si="84"/>
        <v>0</v>
      </c>
      <c r="AM259" s="3"/>
      <c r="AN259" s="3"/>
      <c r="AO259" s="41">
        <f t="shared" si="85"/>
        <v>0</v>
      </c>
      <c r="AP259" s="3"/>
      <c r="AQ259" s="3"/>
      <c r="AR259" s="41">
        <f t="shared" si="86"/>
        <v>0</v>
      </c>
      <c r="AS259" s="3"/>
      <c r="AT259" s="3"/>
      <c r="AU259" s="41">
        <f t="shared" si="87"/>
        <v>0</v>
      </c>
      <c r="AV259" s="3"/>
      <c r="AW259" s="3"/>
      <c r="AX259" s="41">
        <f t="shared" si="88"/>
        <v>0</v>
      </c>
      <c r="AY259" s="3"/>
      <c r="AZ259" s="3"/>
      <c r="BA259" s="41">
        <f t="shared" si="89"/>
        <v>0</v>
      </c>
      <c r="BB259" s="3"/>
      <c r="BC259" s="3"/>
      <c r="BD259" s="41">
        <f t="shared" si="90"/>
        <v>0</v>
      </c>
      <c r="BE259" s="3"/>
      <c r="BF259" s="3"/>
      <c r="BG259" s="41">
        <f t="shared" si="91"/>
        <v>0</v>
      </c>
    </row>
    <row r="260" spans="1:60" s="63" customFormat="1" ht="18" customHeight="1" x14ac:dyDescent="0.25">
      <c r="A260" s="39"/>
      <c r="B260" s="39"/>
      <c r="C260" s="39"/>
      <c r="D260" s="39"/>
      <c r="E260" s="39" t="s">
        <v>178</v>
      </c>
      <c r="F260" s="40">
        <v>1409316878</v>
      </c>
      <c r="G260" s="40">
        <v>1409316878</v>
      </c>
      <c r="H260" s="41">
        <f t="shared" si="76"/>
        <v>0</v>
      </c>
      <c r="I260" s="40">
        <v>1204806878</v>
      </c>
      <c r="J260" s="40">
        <v>1204806878</v>
      </c>
      <c r="K260" s="41">
        <f t="shared" si="77"/>
        <v>0</v>
      </c>
      <c r="L260" s="67">
        <v>0</v>
      </c>
      <c r="M260" s="67">
        <v>0</v>
      </c>
      <c r="N260" s="41">
        <f t="shared" si="78"/>
        <v>0</v>
      </c>
      <c r="O260" s="40">
        <v>204510000</v>
      </c>
      <c r="P260" s="40">
        <v>204510000</v>
      </c>
      <c r="Q260" s="41">
        <f t="shared" si="79"/>
        <v>0</v>
      </c>
      <c r="R260" s="40">
        <v>1409316878</v>
      </c>
      <c r="S260" s="40">
        <v>1409316878</v>
      </c>
      <c r="T260" s="41">
        <f t="shared" ref="T260:T298" si="93">R260-S260</f>
        <v>0</v>
      </c>
      <c r="U260" s="40">
        <v>1204806878</v>
      </c>
      <c r="V260" s="40">
        <v>1204806878</v>
      </c>
      <c r="W260" s="41">
        <f t="shared" si="92"/>
        <v>0</v>
      </c>
      <c r="X260" s="62">
        <v>0</v>
      </c>
      <c r="Y260" s="62">
        <v>0</v>
      </c>
      <c r="Z260" s="41">
        <f t="shared" si="80"/>
        <v>0</v>
      </c>
      <c r="AA260" s="40">
        <v>204510000</v>
      </c>
      <c r="AB260" s="40">
        <v>204510000</v>
      </c>
      <c r="AC260" s="41">
        <f t="shared" si="81"/>
        <v>0</v>
      </c>
      <c r="AD260" s="40"/>
      <c r="AE260" s="40"/>
      <c r="AF260" s="41">
        <f t="shared" si="82"/>
        <v>0</v>
      </c>
      <c r="AG260" s="40"/>
      <c r="AH260" s="40"/>
      <c r="AI260" s="41">
        <f t="shared" si="83"/>
        <v>0</v>
      </c>
      <c r="AJ260" s="135"/>
      <c r="AK260" s="135"/>
      <c r="AL260" s="41">
        <f t="shared" si="84"/>
        <v>0</v>
      </c>
      <c r="AM260" s="40"/>
      <c r="AN260" s="40"/>
      <c r="AO260" s="41">
        <f t="shared" si="85"/>
        <v>0</v>
      </c>
      <c r="AP260" s="40"/>
      <c r="AQ260" s="40"/>
      <c r="AR260" s="41">
        <f t="shared" si="86"/>
        <v>0</v>
      </c>
      <c r="AS260" s="40"/>
      <c r="AT260" s="40"/>
      <c r="AU260" s="41">
        <f t="shared" si="87"/>
        <v>0</v>
      </c>
      <c r="AV260" s="40"/>
      <c r="AW260" s="40"/>
      <c r="AX260" s="41">
        <f t="shared" si="88"/>
        <v>0</v>
      </c>
      <c r="AY260" s="40"/>
      <c r="AZ260" s="40"/>
      <c r="BA260" s="41">
        <f t="shared" si="89"/>
        <v>0</v>
      </c>
      <c r="BB260" s="40"/>
      <c r="BC260" s="40"/>
      <c r="BD260" s="41">
        <f t="shared" si="90"/>
        <v>0</v>
      </c>
      <c r="BE260" s="40"/>
      <c r="BF260" s="40"/>
      <c r="BG260" s="41">
        <f t="shared" si="91"/>
        <v>0</v>
      </c>
    </row>
    <row r="261" spans="1:60" ht="18" customHeight="1" x14ac:dyDescent="0.25">
      <c r="A261" s="2"/>
      <c r="B261" s="2"/>
      <c r="C261" s="2">
        <v>6100</v>
      </c>
      <c r="D261" s="2"/>
      <c r="E261" s="4" t="s">
        <v>76</v>
      </c>
      <c r="F261" s="3">
        <v>29916570</v>
      </c>
      <c r="G261" s="3">
        <v>29916570</v>
      </c>
      <c r="H261" s="41">
        <f t="shared" si="76"/>
        <v>0</v>
      </c>
      <c r="I261" s="3">
        <v>29916570</v>
      </c>
      <c r="J261" s="3">
        <v>29916570</v>
      </c>
      <c r="K261" s="41">
        <f t="shared" si="77"/>
        <v>0</v>
      </c>
      <c r="L261" s="3"/>
      <c r="M261" s="3"/>
      <c r="N261" s="41">
        <f t="shared" si="78"/>
        <v>0</v>
      </c>
      <c r="O261" s="67">
        <v>0</v>
      </c>
      <c r="P261" s="67">
        <v>0</v>
      </c>
      <c r="Q261" s="41">
        <f t="shared" si="79"/>
        <v>0</v>
      </c>
      <c r="R261" s="3">
        <v>29916570</v>
      </c>
      <c r="S261" s="3">
        <v>29916570</v>
      </c>
      <c r="T261" s="41">
        <f t="shared" si="93"/>
        <v>0</v>
      </c>
      <c r="U261" s="3">
        <v>29916570</v>
      </c>
      <c r="V261" s="3">
        <v>29916570</v>
      </c>
      <c r="W261" s="41">
        <f t="shared" si="92"/>
        <v>0</v>
      </c>
      <c r="X261" s="3"/>
      <c r="Y261" s="3"/>
      <c r="Z261" s="41">
        <f t="shared" si="80"/>
        <v>0</v>
      </c>
      <c r="AA261" s="62"/>
      <c r="AB261" s="62"/>
      <c r="AC261" s="41">
        <f t="shared" si="81"/>
        <v>0</v>
      </c>
      <c r="AD261" s="7"/>
      <c r="AE261" s="7"/>
      <c r="AF261" s="41">
        <f t="shared" si="82"/>
        <v>0</v>
      </c>
      <c r="AG261" s="3"/>
      <c r="AH261" s="3"/>
      <c r="AI261" s="41">
        <f t="shared" si="83"/>
        <v>0</v>
      </c>
      <c r="AJ261" s="62"/>
      <c r="AK261" s="62"/>
      <c r="AL261" s="41">
        <f t="shared" si="84"/>
        <v>0</v>
      </c>
      <c r="AM261" s="3"/>
      <c r="AN261" s="3"/>
      <c r="AO261" s="41">
        <f t="shared" si="85"/>
        <v>0</v>
      </c>
      <c r="AP261" s="3"/>
      <c r="AQ261" s="3"/>
      <c r="AR261" s="41">
        <f t="shared" si="86"/>
        <v>0</v>
      </c>
      <c r="AS261" s="3"/>
      <c r="AT261" s="3"/>
      <c r="AU261" s="41">
        <f t="shared" si="87"/>
        <v>0</v>
      </c>
      <c r="AV261" s="3"/>
      <c r="AW261" s="3"/>
      <c r="AX261" s="41">
        <f t="shared" si="88"/>
        <v>0</v>
      </c>
      <c r="AY261" s="3"/>
      <c r="AZ261" s="3"/>
      <c r="BA261" s="41">
        <f t="shared" si="89"/>
        <v>0</v>
      </c>
      <c r="BB261" s="3"/>
      <c r="BC261" s="3"/>
      <c r="BD261" s="41">
        <f t="shared" si="90"/>
        <v>0</v>
      </c>
      <c r="BE261" s="3"/>
      <c r="BF261" s="3"/>
      <c r="BG261" s="41">
        <f t="shared" si="91"/>
        <v>0</v>
      </c>
    </row>
    <row r="262" spans="1:60" ht="18" customHeight="1" x14ac:dyDescent="0.25">
      <c r="A262" s="5"/>
      <c r="B262" s="5"/>
      <c r="C262" s="5"/>
      <c r="D262" s="5">
        <v>6105</v>
      </c>
      <c r="E262" s="6" t="s">
        <v>78</v>
      </c>
      <c r="F262" s="7">
        <v>29916570</v>
      </c>
      <c r="G262" s="7">
        <v>29916570</v>
      </c>
      <c r="H262" s="41">
        <f t="shared" si="76"/>
        <v>0</v>
      </c>
      <c r="I262" s="7">
        <v>29916570</v>
      </c>
      <c r="J262" s="7">
        <v>29916570</v>
      </c>
      <c r="K262" s="41">
        <f t="shared" si="77"/>
        <v>0</v>
      </c>
      <c r="L262" s="7"/>
      <c r="M262" s="7"/>
      <c r="N262" s="41">
        <f t="shared" si="78"/>
        <v>0</v>
      </c>
      <c r="O262" s="67">
        <v>0</v>
      </c>
      <c r="P262" s="67">
        <v>0</v>
      </c>
      <c r="Q262" s="41">
        <f t="shared" si="79"/>
        <v>0</v>
      </c>
      <c r="R262" s="7">
        <v>29916570</v>
      </c>
      <c r="S262" s="7">
        <v>29916570</v>
      </c>
      <c r="T262" s="41">
        <f t="shared" si="93"/>
        <v>0</v>
      </c>
      <c r="U262" s="7">
        <v>29916570</v>
      </c>
      <c r="V262" s="7">
        <v>29916570</v>
      </c>
      <c r="W262" s="41">
        <f t="shared" si="92"/>
        <v>0</v>
      </c>
      <c r="X262" s="7"/>
      <c r="Y262" s="7"/>
      <c r="Z262" s="41">
        <f t="shared" si="80"/>
        <v>0</v>
      </c>
      <c r="AA262" s="62"/>
      <c r="AB262" s="62"/>
      <c r="AC262" s="41">
        <f t="shared" si="81"/>
        <v>0</v>
      </c>
      <c r="AD262" s="7"/>
      <c r="AE262" s="7"/>
      <c r="AF262" s="41">
        <f t="shared" si="82"/>
        <v>0</v>
      </c>
      <c r="AG262" s="7"/>
      <c r="AH262" s="7"/>
      <c r="AI262" s="41">
        <f t="shared" si="83"/>
        <v>0</v>
      </c>
      <c r="AJ262" s="62"/>
      <c r="AK262" s="62"/>
      <c r="AL262" s="41">
        <f t="shared" si="84"/>
        <v>0</v>
      </c>
      <c r="AM262" s="7"/>
      <c r="AN262" s="7"/>
      <c r="AO262" s="41">
        <f t="shared" si="85"/>
        <v>0</v>
      </c>
      <c r="AP262" s="7"/>
      <c r="AQ262" s="7"/>
      <c r="AR262" s="41">
        <f t="shared" si="86"/>
        <v>0</v>
      </c>
      <c r="AS262" s="7"/>
      <c r="AT262" s="7"/>
      <c r="AU262" s="41">
        <f t="shared" si="87"/>
        <v>0</v>
      </c>
      <c r="AV262" s="7"/>
      <c r="AW262" s="7"/>
      <c r="AX262" s="41">
        <f t="shared" si="88"/>
        <v>0</v>
      </c>
      <c r="AY262" s="7"/>
      <c r="AZ262" s="7"/>
      <c r="BA262" s="41">
        <f t="shared" si="89"/>
        <v>0</v>
      </c>
      <c r="BB262" s="7"/>
      <c r="BC262" s="7"/>
      <c r="BD262" s="41">
        <f t="shared" si="90"/>
        <v>0</v>
      </c>
      <c r="BE262" s="7"/>
      <c r="BF262" s="7"/>
      <c r="BG262" s="41">
        <f t="shared" si="91"/>
        <v>0</v>
      </c>
    </row>
    <row r="263" spans="1:60" s="26" customFormat="1" ht="18" customHeight="1" x14ac:dyDescent="0.25">
      <c r="A263" s="2"/>
      <c r="B263" s="2"/>
      <c r="C263" s="2">
        <v>6200</v>
      </c>
      <c r="D263" s="2"/>
      <c r="E263" s="4" t="s">
        <v>82</v>
      </c>
      <c r="F263" s="3">
        <v>69640000</v>
      </c>
      <c r="G263" s="3">
        <v>69640000</v>
      </c>
      <c r="H263" s="41">
        <f t="shared" si="76"/>
        <v>0</v>
      </c>
      <c r="I263" s="3">
        <v>69640000</v>
      </c>
      <c r="J263" s="3">
        <v>69640000</v>
      </c>
      <c r="K263" s="41">
        <f t="shared" si="77"/>
        <v>0</v>
      </c>
      <c r="L263" s="3"/>
      <c r="M263" s="3"/>
      <c r="N263" s="41">
        <f t="shared" si="78"/>
        <v>0</v>
      </c>
      <c r="O263" s="67">
        <v>0</v>
      </c>
      <c r="P263" s="67">
        <v>0</v>
      </c>
      <c r="Q263" s="41">
        <f t="shared" si="79"/>
        <v>0</v>
      </c>
      <c r="R263" s="3">
        <v>69640000</v>
      </c>
      <c r="S263" s="3">
        <v>69640000</v>
      </c>
      <c r="T263" s="41">
        <f t="shared" si="93"/>
        <v>0</v>
      </c>
      <c r="U263" s="3">
        <v>69640000</v>
      </c>
      <c r="V263" s="3">
        <v>69640000</v>
      </c>
      <c r="W263" s="41">
        <f t="shared" si="92"/>
        <v>0</v>
      </c>
      <c r="X263" s="3"/>
      <c r="Y263" s="3"/>
      <c r="Z263" s="41">
        <f t="shared" si="80"/>
        <v>0</v>
      </c>
      <c r="AA263" s="62"/>
      <c r="AB263" s="62"/>
      <c r="AC263" s="41">
        <f t="shared" si="81"/>
        <v>0</v>
      </c>
      <c r="AD263" s="3"/>
      <c r="AE263" s="3"/>
      <c r="AF263" s="41">
        <f t="shared" si="82"/>
        <v>0</v>
      </c>
      <c r="AG263" s="3"/>
      <c r="AH263" s="3"/>
      <c r="AI263" s="41">
        <f t="shared" si="83"/>
        <v>0</v>
      </c>
      <c r="AJ263" s="62"/>
      <c r="AK263" s="62"/>
      <c r="AL263" s="41">
        <f t="shared" si="84"/>
        <v>0</v>
      </c>
      <c r="AM263" s="3"/>
      <c r="AN263" s="3"/>
      <c r="AO263" s="41">
        <f t="shared" si="85"/>
        <v>0</v>
      </c>
      <c r="AP263" s="3"/>
      <c r="AQ263" s="3"/>
      <c r="AR263" s="41">
        <f t="shared" si="86"/>
        <v>0</v>
      </c>
      <c r="AS263" s="3"/>
      <c r="AT263" s="3"/>
      <c r="AU263" s="41">
        <f t="shared" si="87"/>
        <v>0</v>
      </c>
      <c r="AV263" s="3"/>
      <c r="AW263" s="3"/>
      <c r="AX263" s="41">
        <f t="shared" si="88"/>
        <v>0</v>
      </c>
      <c r="AY263" s="3"/>
      <c r="AZ263" s="3"/>
      <c r="BA263" s="41">
        <f t="shared" si="89"/>
        <v>0</v>
      </c>
      <c r="BB263" s="3"/>
      <c r="BC263" s="3"/>
      <c r="BD263" s="41">
        <f t="shared" si="90"/>
        <v>0</v>
      </c>
      <c r="BE263" s="3"/>
      <c r="BF263" s="3"/>
      <c r="BG263" s="41">
        <f t="shared" si="91"/>
        <v>0</v>
      </c>
    </row>
    <row r="264" spans="1:60" ht="18" customHeight="1" x14ac:dyDescent="0.25">
      <c r="A264" s="5"/>
      <c r="B264" s="5"/>
      <c r="C264" s="5"/>
      <c r="D264" s="5">
        <v>6201</v>
      </c>
      <c r="E264" s="6" t="s">
        <v>153</v>
      </c>
      <c r="F264" s="7">
        <v>69640000</v>
      </c>
      <c r="G264" s="7">
        <v>69640000</v>
      </c>
      <c r="H264" s="41">
        <f t="shared" si="76"/>
        <v>0</v>
      </c>
      <c r="I264" s="7">
        <v>69640000</v>
      </c>
      <c r="J264" s="7">
        <v>69640000</v>
      </c>
      <c r="K264" s="41">
        <f t="shared" si="77"/>
        <v>0</v>
      </c>
      <c r="L264" s="7"/>
      <c r="M264" s="7"/>
      <c r="N264" s="41">
        <f t="shared" si="78"/>
        <v>0</v>
      </c>
      <c r="O264" s="67">
        <v>0</v>
      </c>
      <c r="P264" s="67">
        <v>0</v>
      </c>
      <c r="Q264" s="41">
        <f t="shared" si="79"/>
        <v>0</v>
      </c>
      <c r="R264" s="7">
        <v>69640000</v>
      </c>
      <c r="S264" s="7">
        <v>69640000</v>
      </c>
      <c r="T264" s="41">
        <f t="shared" si="93"/>
        <v>0</v>
      </c>
      <c r="U264" s="7">
        <v>69640000</v>
      </c>
      <c r="V264" s="7">
        <v>69640000</v>
      </c>
      <c r="W264" s="41">
        <f t="shared" si="92"/>
        <v>0</v>
      </c>
      <c r="X264" s="7"/>
      <c r="Y264" s="7"/>
      <c r="Z264" s="41">
        <f t="shared" si="80"/>
        <v>0</v>
      </c>
      <c r="AA264" s="7"/>
      <c r="AB264" s="7"/>
      <c r="AC264" s="41">
        <f t="shared" si="81"/>
        <v>0</v>
      </c>
      <c r="AD264" s="7"/>
      <c r="AE264" s="7"/>
      <c r="AF264" s="41">
        <f t="shared" si="82"/>
        <v>0</v>
      </c>
      <c r="AG264" s="7"/>
      <c r="AH264" s="7"/>
      <c r="AI264" s="41">
        <f t="shared" si="83"/>
        <v>0</v>
      </c>
      <c r="AJ264" s="67"/>
      <c r="AK264" s="67"/>
      <c r="AL264" s="41">
        <f t="shared" si="84"/>
        <v>0</v>
      </c>
      <c r="AM264" s="7"/>
      <c r="AN264" s="7"/>
      <c r="AO264" s="41">
        <f t="shared" si="85"/>
        <v>0</v>
      </c>
      <c r="AP264" s="7"/>
      <c r="AQ264" s="7"/>
      <c r="AR264" s="41">
        <f t="shared" si="86"/>
        <v>0</v>
      </c>
      <c r="AS264" s="7"/>
      <c r="AT264" s="7"/>
      <c r="AU264" s="41">
        <f t="shared" si="87"/>
        <v>0</v>
      </c>
      <c r="AV264" s="7"/>
      <c r="AW264" s="7"/>
      <c r="AX264" s="41">
        <f t="shared" si="88"/>
        <v>0</v>
      </c>
      <c r="AY264" s="7"/>
      <c r="AZ264" s="7"/>
      <c r="BA264" s="41">
        <f t="shared" si="89"/>
        <v>0</v>
      </c>
      <c r="BB264" s="7"/>
      <c r="BC264" s="7"/>
      <c r="BD264" s="41">
        <f t="shared" si="90"/>
        <v>0</v>
      </c>
      <c r="BE264" s="7"/>
      <c r="BF264" s="7"/>
      <c r="BG264" s="41">
        <f t="shared" si="91"/>
        <v>0</v>
      </c>
    </row>
    <row r="265" spans="1:60" ht="18" customHeight="1" x14ac:dyDescent="0.25">
      <c r="A265" s="2"/>
      <c r="B265" s="2"/>
      <c r="C265" s="2">
        <v>6550</v>
      </c>
      <c r="D265" s="2"/>
      <c r="E265" s="4" t="s">
        <v>95</v>
      </c>
      <c r="F265" s="3">
        <v>44564000</v>
      </c>
      <c r="G265" s="3">
        <v>44564000</v>
      </c>
      <c r="H265" s="41">
        <f t="shared" si="76"/>
        <v>0</v>
      </c>
      <c r="I265" s="3">
        <v>44564000</v>
      </c>
      <c r="J265" s="3">
        <v>44564000</v>
      </c>
      <c r="K265" s="41">
        <f t="shared" si="77"/>
        <v>0</v>
      </c>
      <c r="L265" s="3"/>
      <c r="M265" s="3"/>
      <c r="N265" s="41">
        <f t="shared" si="78"/>
        <v>0</v>
      </c>
      <c r="O265" s="67">
        <v>0</v>
      </c>
      <c r="P265" s="67">
        <v>0</v>
      </c>
      <c r="Q265" s="41">
        <f t="shared" si="79"/>
        <v>0</v>
      </c>
      <c r="R265" s="3">
        <v>44564000</v>
      </c>
      <c r="S265" s="3">
        <v>44564000</v>
      </c>
      <c r="T265" s="41">
        <f t="shared" si="93"/>
        <v>0</v>
      </c>
      <c r="U265" s="3">
        <v>44564000</v>
      </c>
      <c r="V265" s="3">
        <v>44564000</v>
      </c>
      <c r="W265" s="41">
        <f t="shared" si="92"/>
        <v>0</v>
      </c>
      <c r="X265" s="3"/>
      <c r="Y265" s="3"/>
      <c r="Z265" s="41">
        <f t="shared" si="80"/>
        <v>0</v>
      </c>
      <c r="AA265" s="3"/>
      <c r="AB265" s="3"/>
      <c r="AC265" s="41">
        <f t="shared" si="81"/>
        <v>0</v>
      </c>
      <c r="AD265" s="7"/>
      <c r="AE265" s="7"/>
      <c r="AF265" s="41">
        <f t="shared" si="82"/>
        <v>0</v>
      </c>
      <c r="AG265" s="3"/>
      <c r="AH265" s="3"/>
      <c r="AI265" s="41">
        <f t="shared" si="83"/>
        <v>0</v>
      </c>
      <c r="AJ265" s="62"/>
      <c r="AK265" s="62"/>
      <c r="AL265" s="41">
        <f t="shared" si="84"/>
        <v>0</v>
      </c>
      <c r="AM265" s="3"/>
      <c r="AN265" s="3"/>
      <c r="AO265" s="41">
        <f t="shared" si="85"/>
        <v>0</v>
      </c>
      <c r="AP265" s="3"/>
      <c r="AQ265" s="3"/>
      <c r="AR265" s="41">
        <f t="shared" si="86"/>
        <v>0</v>
      </c>
      <c r="AS265" s="3"/>
      <c r="AT265" s="3"/>
      <c r="AU265" s="41">
        <f t="shared" si="87"/>
        <v>0</v>
      </c>
      <c r="AV265" s="3"/>
      <c r="AW265" s="3"/>
      <c r="AX265" s="41">
        <f t="shared" si="88"/>
        <v>0</v>
      </c>
      <c r="AY265" s="3"/>
      <c r="AZ265" s="3"/>
      <c r="BA265" s="41">
        <f t="shared" si="89"/>
        <v>0</v>
      </c>
      <c r="BB265" s="3"/>
      <c r="BC265" s="3"/>
      <c r="BD265" s="41">
        <f t="shared" si="90"/>
        <v>0</v>
      </c>
      <c r="BE265" s="3"/>
      <c r="BF265" s="3"/>
      <c r="BG265" s="41">
        <f t="shared" si="91"/>
        <v>0</v>
      </c>
    </row>
    <row r="266" spans="1:60" ht="18" customHeight="1" x14ac:dyDescent="0.25">
      <c r="A266" s="5"/>
      <c r="B266" s="5"/>
      <c r="C266" s="5"/>
      <c r="D266" s="5">
        <v>6551</v>
      </c>
      <c r="E266" s="6" t="s">
        <v>96</v>
      </c>
      <c r="F266" s="7">
        <v>1500000</v>
      </c>
      <c r="G266" s="7">
        <v>1500000</v>
      </c>
      <c r="H266" s="41">
        <f t="shared" si="76"/>
        <v>0</v>
      </c>
      <c r="I266" s="7">
        <v>1500000</v>
      </c>
      <c r="J266" s="7">
        <v>1500000</v>
      </c>
      <c r="K266" s="41">
        <f t="shared" si="77"/>
        <v>0</v>
      </c>
      <c r="L266" s="7"/>
      <c r="M266" s="7"/>
      <c r="N266" s="41">
        <f t="shared" si="78"/>
        <v>0</v>
      </c>
      <c r="O266" s="67">
        <v>0</v>
      </c>
      <c r="P266" s="67">
        <v>0</v>
      </c>
      <c r="Q266" s="41">
        <f t="shared" si="79"/>
        <v>0</v>
      </c>
      <c r="R266" s="7">
        <v>1500000</v>
      </c>
      <c r="S266" s="7">
        <v>1500000</v>
      </c>
      <c r="T266" s="41">
        <f t="shared" si="93"/>
        <v>0</v>
      </c>
      <c r="U266" s="7">
        <v>1500000</v>
      </c>
      <c r="V266" s="7">
        <v>1500000</v>
      </c>
      <c r="W266" s="41">
        <f t="shared" si="92"/>
        <v>0</v>
      </c>
      <c r="X266" s="7"/>
      <c r="Y266" s="7"/>
      <c r="Z266" s="41">
        <f t="shared" si="80"/>
        <v>0</v>
      </c>
      <c r="AA266" s="7"/>
      <c r="AB266" s="7"/>
      <c r="AC266" s="41">
        <f t="shared" si="81"/>
        <v>0</v>
      </c>
      <c r="AD266" s="7"/>
      <c r="AE266" s="7"/>
      <c r="AF266" s="41">
        <f t="shared" si="82"/>
        <v>0</v>
      </c>
      <c r="AG266" s="7"/>
      <c r="AH266" s="7"/>
      <c r="AI266" s="41">
        <f t="shared" si="83"/>
        <v>0</v>
      </c>
      <c r="AJ266" s="62"/>
      <c r="AK266" s="62"/>
      <c r="AL266" s="41">
        <f t="shared" si="84"/>
        <v>0</v>
      </c>
      <c r="AM266" s="7"/>
      <c r="AN266" s="7"/>
      <c r="AO266" s="41">
        <f t="shared" si="85"/>
        <v>0</v>
      </c>
      <c r="AP266" s="7"/>
      <c r="AQ266" s="7"/>
      <c r="AR266" s="41">
        <f t="shared" si="86"/>
        <v>0</v>
      </c>
      <c r="AS266" s="7"/>
      <c r="AT266" s="7"/>
      <c r="AU266" s="41">
        <f t="shared" si="87"/>
        <v>0</v>
      </c>
      <c r="AV266" s="7"/>
      <c r="AW266" s="7"/>
      <c r="AX266" s="41">
        <f t="shared" si="88"/>
        <v>0</v>
      </c>
      <c r="AY266" s="7"/>
      <c r="AZ266" s="7"/>
      <c r="BA266" s="41">
        <f t="shared" si="89"/>
        <v>0</v>
      </c>
      <c r="BB266" s="7"/>
      <c r="BC266" s="7"/>
      <c r="BD266" s="41">
        <f t="shared" si="90"/>
        <v>0</v>
      </c>
      <c r="BE266" s="7"/>
      <c r="BF266" s="7"/>
      <c r="BG266" s="41">
        <f t="shared" si="91"/>
        <v>0</v>
      </c>
    </row>
    <row r="267" spans="1:60" ht="18" customHeight="1" x14ac:dyDescent="0.25">
      <c r="A267" s="5"/>
      <c r="B267" s="5"/>
      <c r="C267" s="5"/>
      <c r="D267" s="5">
        <v>6552</v>
      </c>
      <c r="E267" s="6" t="s">
        <v>271</v>
      </c>
      <c r="F267" s="7">
        <v>29000000</v>
      </c>
      <c r="G267" s="7">
        <v>29000000</v>
      </c>
      <c r="H267" s="41">
        <f t="shared" si="76"/>
        <v>0</v>
      </c>
      <c r="I267" s="7">
        <v>29000000</v>
      </c>
      <c r="J267" s="7">
        <v>29000000</v>
      </c>
      <c r="K267" s="41">
        <f t="shared" si="77"/>
        <v>0</v>
      </c>
      <c r="L267" s="7"/>
      <c r="M267" s="7"/>
      <c r="N267" s="41">
        <f t="shared" si="78"/>
        <v>0</v>
      </c>
      <c r="O267" s="67">
        <v>0</v>
      </c>
      <c r="P267" s="67">
        <v>0</v>
      </c>
      <c r="Q267" s="41">
        <f t="shared" si="79"/>
        <v>0</v>
      </c>
      <c r="R267" s="7">
        <v>29000000</v>
      </c>
      <c r="S267" s="7">
        <v>29000000</v>
      </c>
      <c r="T267" s="41">
        <f t="shared" si="93"/>
        <v>0</v>
      </c>
      <c r="U267" s="7">
        <v>29000000</v>
      </c>
      <c r="V267" s="7">
        <v>29000000</v>
      </c>
      <c r="W267" s="41">
        <f t="shared" si="92"/>
        <v>0</v>
      </c>
      <c r="X267" s="7"/>
      <c r="Y267" s="7"/>
      <c r="Z267" s="41">
        <f t="shared" si="80"/>
        <v>0</v>
      </c>
      <c r="AA267" s="7"/>
      <c r="AB267" s="7"/>
      <c r="AC267" s="41">
        <f t="shared" si="81"/>
        <v>0</v>
      </c>
      <c r="AD267" s="7"/>
      <c r="AE267" s="7"/>
      <c r="AF267" s="41">
        <f t="shared" si="82"/>
        <v>0</v>
      </c>
      <c r="AG267" s="7"/>
      <c r="AH267" s="7"/>
      <c r="AI267" s="41">
        <f t="shared" si="83"/>
        <v>0</v>
      </c>
      <c r="AJ267" s="67"/>
      <c r="AK267" s="67"/>
      <c r="AL267" s="41">
        <f t="shared" si="84"/>
        <v>0</v>
      </c>
      <c r="AM267" s="7"/>
      <c r="AN267" s="7"/>
      <c r="AO267" s="41">
        <f t="shared" si="85"/>
        <v>0</v>
      </c>
      <c r="AP267" s="7"/>
      <c r="AQ267" s="7"/>
      <c r="AR267" s="41">
        <f t="shared" si="86"/>
        <v>0</v>
      </c>
      <c r="AS267" s="7"/>
      <c r="AT267" s="7"/>
      <c r="AU267" s="41">
        <f t="shared" si="87"/>
        <v>0</v>
      </c>
      <c r="AV267" s="7"/>
      <c r="AW267" s="7"/>
      <c r="AX267" s="41">
        <f t="shared" si="88"/>
        <v>0</v>
      </c>
      <c r="AY267" s="7"/>
      <c r="AZ267" s="7"/>
      <c r="BA267" s="41">
        <f t="shared" si="89"/>
        <v>0</v>
      </c>
      <c r="BB267" s="7"/>
      <c r="BC267" s="7"/>
      <c r="BD267" s="41">
        <f t="shared" si="90"/>
        <v>0</v>
      </c>
      <c r="BE267" s="7"/>
      <c r="BF267" s="7"/>
      <c r="BG267" s="41">
        <f t="shared" si="91"/>
        <v>0</v>
      </c>
    </row>
    <row r="268" spans="1:60" ht="18" customHeight="1" x14ac:dyDescent="0.25">
      <c r="A268" s="5"/>
      <c r="B268" s="5"/>
      <c r="C268" s="5"/>
      <c r="D268" s="5">
        <v>6599</v>
      </c>
      <c r="E268" s="6" t="s">
        <v>98</v>
      </c>
      <c r="F268" s="7">
        <v>14064000</v>
      </c>
      <c r="G268" s="7">
        <v>14064000</v>
      </c>
      <c r="H268" s="41">
        <f t="shared" si="76"/>
        <v>0</v>
      </c>
      <c r="I268" s="7">
        <v>14064000</v>
      </c>
      <c r="J268" s="7">
        <v>14064000</v>
      </c>
      <c r="K268" s="41">
        <f t="shared" si="77"/>
        <v>0</v>
      </c>
      <c r="L268" s="7"/>
      <c r="M268" s="7"/>
      <c r="N268" s="41">
        <f t="shared" si="78"/>
        <v>0</v>
      </c>
      <c r="O268" s="67">
        <v>0</v>
      </c>
      <c r="P268" s="67">
        <v>0</v>
      </c>
      <c r="Q268" s="41">
        <f t="shared" si="79"/>
        <v>0</v>
      </c>
      <c r="R268" s="7">
        <v>14064000</v>
      </c>
      <c r="S268" s="7">
        <v>14064000</v>
      </c>
      <c r="T268" s="41">
        <f t="shared" si="93"/>
        <v>0</v>
      </c>
      <c r="U268" s="7">
        <v>14064000</v>
      </c>
      <c r="V268" s="7">
        <v>14064000</v>
      </c>
      <c r="W268" s="41">
        <f t="shared" si="92"/>
        <v>0</v>
      </c>
      <c r="X268" s="7"/>
      <c r="Y268" s="7"/>
      <c r="Z268" s="41">
        <f t="shared" si="80"/>
        <v>0</v>
      </c>
      <c r="AA268" s="7"/>
      <c r="AB268" s="7"/>
      <c r="AC268" s="41">
        <f t="shared" si="81"/>
        <v>0</v>
      </c>
      <c r="AD268" s="7"/>
      <c r="AE268" s="7"/>
      <c r="AF268" s="41">
        <f t="shared" si="82"/>
        <v>0</v>
      </c>
      <c r="AG268" s="7"/>
      <c r="AH268" s="7"/>
      <c r="AI268" s="41">
        <f t="shared" si="83"/>
        <v>0</v>
      </c>
      <c r="AJ268" s="62"/>
      <c r="AK268" s="62"/>
      <c r="AL268" s="41">
        <f t="shared" si="84"/>
        <v>0</v>
      </c>
      <c r="AM268" s="7"/>
      <c r="AN268" s="7"/>
      <c r="AO268" s="41">
        <f t="shared" si="85"/>
        <v>0</v>
      </c>
      <c r="AP268" s="7"/>
      <c r="AQ268" s="7"/>
      <c r="AR268" s="41">
        <f t="shared" si="86"/>
        <v>0</v>
      </c>
      <c r="AS268" s="7"/>
      <c r="AT268" s="7"/>
      <c r="AU268" s="41">
        <f t="shared" si="87"/>
        <v>0</v>
      </c>
      <c r="AV268" s="7"/>
      <c r="AW268" s="7"/>
      <c r="AX268" s="41">
        <f t="shared" si="88"/>
        <v>0</v>
      </c>
      <c r="AY268" s="7"/>
      <c r="AZ268" s="7"/>
      <c r="BA268" s="41">
        <f t="shared" si="89"/>
        <v>0</v>
      </c>
      <c r="BB268" s="7"/>
      <c r="BC268" s="7"/>
      <c r="BD268" s="41">
        <f t="shared" si="90"/>
        <v>0</v>
      </c>
      <c r="BE268" s="7"/>
      <c r="BF268" s="7"/>
      <c r="BG268" s="41">
        <f t="shared" si="91"/>
        <v>0</v>
      </c>
    </row>
    <row r="269" spans="1:60" ht="18" customHeight="1" x14ac:dyDescent="0.25">
      <c r="A269" s="2"/>
      <c r="B269" s="2"/>
      <c r="C269" s="2">
        <v>6650</v>
      </c>
      <c r="D269" s="2"/>
      <c r="E269" s="4" t="s">
        <v>95</v>
      </c>
      <c r="F269" s="3">
        <v>53286000</v>
      </c>
      <c r="G269" s="3">
        <v>53286000</v>
      </c>
      <c r="H269" s="41">
        <f t="shared" si="76"/>
        <v>0</v>
      </c>
      <c r="I269" s="3">
        <v>53286000</v>
      </c>
      <c r="J269" s="3">
        <v>53286000</v>
      </c>
      <c r="K269" s="41">
        <f t="shared" si="77"/>
        <v>0</v>
      </c>
      <c r="L269" s="3"/>
      <c r="M269" s="3"/>
      <c r="N269" s="41">
        <f t="shared" si="78"/>
        <v>0</v>
      </c>
      <c r="O269" s="67">
        <v>0</v>
      </c>
      <c r="P269" s="67">
        <v>0</v>
      </c>
      <c r="Q269" s="41">
        <f t="shared" si="79"/>
        <v>0</v>
      </c>
      <c r="R269" s="3">
        <v>53286000</v>
      </c>
      <c r="S269" s="3">
        <v>53286000</v>
      </c>
      <c r="T269" s="41">
        <f t="shared" si="93"/>
        <v>0</v>
      </c>
      <c r="U269" s="3">
        <v>53286000</v>
      </c>
      <c r="V269" s="3">
        <v>53286000</v>
      </c>
      <c r="W269" s="41">
        <f t="shared" si="92"/>
        <v>0</v>
      </c>
      <c r="X269" s="3"/>
      <c r="Y269" s="3"/>
      <c r="Z269" s="41">
        <f t="shared" si="80"/>
        <v>0</v>
      </c>
      <c r="AA269" s="3"/>
      <c r="AB269" s="3"/>
      <c r="AC269" s="41">
        <f t="shared" si="81"/>
        <v>0</v>
      </c>
      <c r="AD269" s="7"/>
      <c r="AE269" s="7"/>
      <c r="AF269" s="41">
        <f t="shared" si="82"/>
        <v>0</v>
      </c>
      <c r="AG269" s="3"/>
      <c r="AH269" s="3"/>
      <c r="AI269" s="41">
        <f t="shared" si="83"/>
        <v>0</v>
      </c>
      <c r="AJ269" s="62"/>
      <c r="AK269" s="62"/>
      <c r="AL269" s="41">
        <f t="shared" si="84"/>
        <v>0</v>
      </c>
      <c r="AM269" s="3"/>
      <c r="AN269" s="3"/>
      <c r="AO269" s="41">
        <f t="shared" si="85"/>
        <v>0</v>
      </c>
      <c r="AP269" s="3"/>
      <c r="AQ269" s="3"/>
      <c r="AR269" s="41">
        <f t="shared" si="86"/>
        <v>0</v>
      </c>
      <c r="AS269" s="3"/>
      <c r="AT269" s="3"/>
      <c r="AU269" s="41">
        <f t="shared" si="87"/>
        <v>0</v>
      </c>
      <c r="AV269" s="3"/>
      <c r="AW269" s="3"/>
      <c r="AX269" s="41">
        <f t="shared" si="88"/>
        <v>0</v>
      </c>
      <c r="AY269" s="3"/>
      <c r="AZ269" s="3"/>
      <c r="BA269" s="41">
        <f t="shared" si="89"/>
        <v>0</v>
      </c>
      <c r="BB269" s="3"/>
      <c r="BC269" s="3"/>
      <c r="BD269" s="41">
        <f t="shared" si="90"/>
        <v>0</v>
      </c>
      <c r="BE269" s="3"/>
      <c r="BF269" s="3"/>
      <c r="BG269" s="41">
        <f t="shared" si="91"/>
        <v>0</v>
      </c>
    </row>
    <row r="270" spans="1:60" ht="18" customHeight="1" x14ac:dyDescent="0.25">
      <c r="A270" s="5"/>
      <c r="B270" s="5"/>
      <c r="C270" s="5"/>
      <c r="D270" s="5">
        <v>6651</v>
      </c>
      <c r="E270" s="6" t="s">
        <v>151</v>
      </c>
      <c r="F270" s="7">
        <v>13600000</v>
      </c>
      <c r="G270" s="7">
        <v>13600000</v>
      </c>
      <c r="H270" s="41">
        <f t="shared" si="76"/>
        <v>0</v>
      </c>
      <c r="I270" s="7">
        <v>13600000</v>
      </c>
      <c r="J270" s="7">
        <v>13600000</v>
      </c>
      <c r="K270" s="41">
        <f t="shared" si="77"/>
        <v>0</v>
      </c>
      <c r="L270" s="7"/>
      <c r="M270" s="7"/>
      <c r="N270" s="41">
        <f t="shared" si="78"/>
        <v>0</v>
      </c>
      <c r="O270" s="67">
        <v>0</v>
      </c>
      <c r="P270" s="67">
        <v>0</v>
      </c>
      <c r="Q270" s="41">
        <f t="shared" si="79"/>
        <v>0</v>
      </c>
      <c r="R270" s="7">
        <v>13600000</v>
      </c>
      <c r="S270" s="7">
        <v>13600000</v>
      </c>
      <c r="T270" s="41">
        <f t="shared" si="93"/>
        <v>0</v>
      </c>
      <c r="U270" s="7">
        <v>13600000</v>
      </c>
      <c r="V270" s="7">
        <v>13600000</v>
      </c>
      <c r="W270" s="41">
        <f t="shared" si="92"/>
        <v>0</v>
      </c>
      <c r="X270" s="7"/>
      <c r="Y270" s="7"/>
      <c r="Z270" s="41">
        <f t="shared" si="80"/>
        <v>0</v>
      </c>
      <c r="AA270" s="7"/>
      <c r="AB270" s="7"/>
      <c r="AC270" s="41">
        <f t="shared" si="81"/>
        <v>0</v>
      </c>
      <c r="AD270" s="7"/>
      <c r="AE270" s="7"/>
      <c r="AF270" s="41">
        <f t="shared" si="82"/>
        <v>0</v>
      </c>
      <c r="AG270" s="7"/>
      <c r="AH270" s="7"/>
      <c r="AI270" s="41">
        <f t="shared" si="83"/>
        <v>0</v>
      </c>
      <c r="AJ270" s="62"/>
      <c r="AK270" s="62"/>
      <c r="AL270" s="41">
        <f t="shared" si="84"/>
        <v>0</v>
      </c>
      <c r="AM270" s="7"/>
      <c r="AN270" s="7"/>
      <c r="AO270" s="41">
        <f t="shared" si="85"/>
        <v>0</v>
      </c>
      <c r="AP270" s="7"/>
      <c r="AQ270" s="7"/>
      <c r="AR270" s="41">
        <f t="shared" si="86"/>
        <v>0</v>
      </c>
      <c r="AS270" s="7"/>
      <c r="AT270" s="7"/>
      <c r="AU270" s="41">
        <f t="shared" si="87"/>
        <v>0</v>
      </c>
      <c r="AV270" s="7"/>
      <c r="AW270" s="7"/>
      <c r="AX270" s="41">
        <f t="shared" si="88"/>
        <v>0</v>
      </c>
      <c r="AY270" s="7"/>
      <c r="AZ270" s="7"/>
      <c r="BA270" s="41">
        <f t="shared" si="89"/>
        <v>0</v>
      </c>
      <c r="BB270" s="7"/>
      <c r="BC270" s="7"/>
      <c r="BD270" s="41">
        <f t="shared" si="90"/>
        <v>0</v>
      </c>
      <c r="BE270" s="7"/>
      <c r="BF270" s="7"/>
      <c r="BG270" s="41">
        <f t="shared" si="91"/>
        <v>0</v>
      </c>
    </row>
    <row r="271" spans="1:60" ht="18" customHeight="1" x14ac:dyDescent="0.25">
      <c r="A271" s="5"/>
      <c r="B271" s="5"/>
      <c r="C271" s="5"/>
      <c r="D271" s="5">
        <v>6652</v>
      </c>
      <c r="E271" s="6" t="s">
        <v>150</v>
      </c>
      <c r="F271" s="7">
        <v>3000000</v>
      </c>
      <c r="G271" s="7">
        <v>3000000</v>
      </c>
      <c r="H271" s="41">
        <f t="shared" si="76"/>
        <v>0</v>
      </c>
      <c r="I271" s="7">
        <v>3000000</v>
      </c>
      <c r="J271" s="7">
        <v>3000000</v>
      </c>
      <c r="K271" s="41">
        <f t="shared" si="77"/>
        <v>0</v>
      </c>
      <c r="L271" s="7"/>
      <c r="M271" s="7"/>
      <c r="N271" s="41">
        <f t="shared" si="78"/>
        <v>0</v>
      </c>
      <c r="O271" s="67">
        <v>0</v>
      </c>
      <c r="P271" s="67">
        <v>0</v>
      </c>
      <c r="Q271" s="41">
        <f t="shared" si="79"/>
        <v>0</v>
      </c>
      <c r="R271" s="7">
        <v>3000000</v>
      </c>
      <c r="S271" s="7">
        <v>3000000</v>
      </c>
      <c r="T271" s="41">
        <f t="shared" si="93"/>
        <v>0</v>
      </c>
      <c r="U271" s="7">
        <v>3000000</v>
      </c>
      <c r="V271" s="7">
        <v>3000000</v>
      </c>
      <c r="W271" s="41">
        <f t="shared" si="92"/>
        <v>0</v>
      </c>
      <c r="X271" s="7"/>
      <c r="Y271" s="7"/>
      <c r="Z271" s="41">
        <f t="shared" si="80"/>
        <v>0</v>
      </c>
      <c r="AA271" s="7"/>
      <c r="AB271" s="7"/>
      <c r="AC271" s="41">
        <f t="shared" si="81"/>
        <v>0</v>
      </c>
      <c r="AD271" s="7"/>
      <c r="AE271" s="7"/>
      <c r="AF271" s="41">
        <f t="shared" si="82"/>
        <v>0</v>
      </c>
      <c r="AG271" s="7"/>
      <c r="AH271" s="7"/>
      <c r="AI271" s="41">
        <f t="shared" si="83"/>
        <v>0</v>
      </c>
      <c r="AJ271" s="67"/>
      <c r="AK271" s="67"/>
      <c r="AL271" s="41">
        <f t="shared" si="84"/>
        <v>0</v>
      </c>
      <c r="AM271" s="7"/>
      <c r="AN271" s="7"/>
      <c r="AO271" s="41">
        <f t="shared" si="85"/>
        <v>0</v>
      </c>
      <c r="AP271" s="7"/>
      <c r="AQ271" s="7"/>
      <c r="AR271" s="41">
        <f t="shared" si="86"/>
        <v>0</v>
      </c>
      <c r="AS271" s="7"/>
      <c r="AT271" s="7"/>
      <c r="AU271" s="41">
        <f t="shared" si="87"/>
        <v>0</v>
      </c>
      <c r="AV271" s="7"/>
      <c r="AW271" s="7"/>
      <c r="AX271" s="41">
        <f t="shared" si="88"/>
        <v>0</v>
      </c>
      <c r="AY271" s="7"/>
      <c r="AZ271" s="7"/>
      <c r="BA271" s="41">
        <f t="shared" si="89"/>
        <v>0</v>
      </c>
      <c r="BB271" s="7"/>
      <c r="BC271" s="7"/>
      <c r="BD271" s="41">
        <f t="shared" si="90"/>
        <v>0</v>
      </c>
      <c r="BE271" s="7"/>
      <c r="BF271" s="7"/>
      <c r="BG271" s="41">
        <f t="shared" si="91"/>
        <v>0</v>
      </c>
    </row>
    <row r="272" spans="1:60" ht="18" customHeight="1" x14ac:dyDescent="0.25">
      <c r="A272" s="5"/>
      <c r="B272" s="5"/>
      <c r="C272" s="5"/>
      <c r="D272" s="5">
        <v>6655</v>
      </c>
      <c r="E272" s="6" t="s">
        <v>149</v>
      </c>
      <c r="F272" s="7">
        <v>12000000</v>
      </c>
      <c r="G272" s="7">
        <v>12000000</v>
      </c>
      <c r="H272" s="41">
        <f t="shared" si="76"/>
        <v>0</v>
      </c>
      <c r="I272" s="7">
        <v>12000000</v>
      </c>
      <c r="J272" s="7">
        <v>12000000</v>
      </c>
      <c r="K272" s="41">
        <f t="shared" si="77"/>
        <v>0</v>
      </c>
      <c r="L272" s="7"/>
      <c r="M272" s="7"/>
      <c r="N272" s="41">
        <f t="shared" si="78"/>
        <v>0</v>
      </c>
      <c r="O272" s="67">
        <v>0</v>
      </c>
      <c r="P272" s="67">
        <v>0</v>
      </c>
      <c r="Q272" s="41">
        <f t="shared" si="79"/>
        <v>0</v>
      </c>
      <c r="R272" s="7">
        <v>12000000</v>
      </c>
      <c r="S272" s="7">
        <v>12000000</v>
      </c>
      <c r="T272" s="41">
        <f t="shared" si="93"/>
        <v>0</v>
      </c>
      <c r="U272" s="7">
        <v>12000000</v>
      </c>
      <c r="V272" s="7">
        <v>12000000</v>
      </c>
      <c r="W272" s="41">
        <f t="shared" si="92"/>
        <v>0</v>
      </c>
      <c r="X272" s="7"/>
      <c r="Y272" s="7"/>
      <c r="Z272" s="41">
        <f t="shared" si="80"/>
        <v>0</v>
      </c>
      <c r="AA272" s="7"/>
      <c r="AB272" s="7"/>
      <c r="AC272" s="41">
        <f t="shared" si="81"/>
        <v>0</v>
      </c>
      <c r="AD272" s="7"/>
      <c r="AE272" s="7"/>
      <c r="AF272" s="41">
        <f t="shared" si="82"/>
        <v>0</v>
      </c>
      <c r="AG272" s="7"/>
      <c r="AH272" s="7"/>
      <c r="AI272" s="41">
        <f t="shared" si="83"/>
        <v>0</v>
      </c>
      <c r="AJ272" s="62"/>
      <c r="AK272" s="62"/>
      <c r="AL272" s="41">
        <f t="shared" si="84"/>
        <v>0</v>
      </c>
      <c r="AM272" s="7"/>
      <c r="AN272" s="7"/>
      <c r="AO272" s="41">
        <f t="shared" si="85"/>
        <v>0</v>
      </c>
      <c r="AP272" s="7"/>
      <c r="AQ272" s="7"/>
      <c r="AR272" s="41">
        <f t="shared" si="86"/>
        <v>0</v>
      </c>
      <c r="AS272" s="7"/>
      <c r="AT272" s="7"/>
      <c r="AU272" s="41">
        <f t="shared" si="87"/>
        <v>0</v>
      </c>
      <c r="AV272" s="7"/>
      <c r="AW272" s="7"/>
      <c r="AX272" s="41">
        <f t="shared" si="88"/>
        <v>0</v>
      </c>
      <c r="AY272" s="7"/>
      <c r="AZ272" s="7"/>
      <c r="BA272" s="41">
        <f t="shared" si="89"/>
        <v>0</v>
      </c>
      <c r="BB272" s="7"/>
      <c r="BC272" s="7"/>
      <c r="BD272" s="41">
        <f t="shared" si="90"/>
        <v>0</v>
      </c>
      <c r="BE272" s="7"/>
      <c r="BF272" s="7"/>
      <c r="BG272" s="41">
        <f t="shared" si="91"/>
        <v>0</v>
      </c>
    </row>
    <row r="273" spans="1:60" ht="18" customHeight="1" x14ac:dyDescent="0.25">
      <c r="A273" s="5"/>
      <c r="B273" s="5"/>
      <c r="C273" s="5"/>
      <c r="D273" s="5">
        <v>6657</v>
      </c>
      <c r="E273" s="6" t="s">
        <v>148</v>
      </c>
      <c r="F273" s="7">
        <v>4000000</v>
      </c>
      <c r="G273" s="7">
        <v>4000000</v>
      </c>
      <c r="H273" s="41">
        <f t="shared" si="76"/>
        <v>0</v>
      </c>
      <c r="I273" s="7">
        <v>4000000</v>
      </c>
      <c r="J273" s="7">
        <v>4000000</v>
      </c>
      <c r="K273" s="41">
        <f t="shared" si="77"/>
        <v>0</v>
      </c>
      <c r="L273" s="7"/>
      <c r="M273" s="7"/>
      <c r="N273" s="41">
        <f t="shared" si="78"/>
        <v>0</v>
      </c>
      <c r="O273" s="67">
        <v>0</v>
      </c>
      <c r="P273" s="67">
        <v>0</v>
      </c>
      <c r="Q273" s="41">
        <f t="shared" si="79"/>
        <v>0</v>
      </c>
      <c r="R273" s="7">
        <v>4000000</v>
      </c>
      <c r="S273" s="7">
        <v>4000000</v>
      </c>
      <c r="T273" s="41">
        <f t="shared" si="93"/>
        <v>0</v>
      </c>
      <c r="U273" s="7">
        <v>4000000</v>
      </c>
      <c r="V273" s="7">
        <v>4000000</v>
      </c>
      <c r="W273" s="41">
        <f t="shared" si="92"/>
        <v>0</v>
      </c>
      <c r="X273" s="7"/>
      <c r="Y273" s="7"/>
      <c r="Z273" s="41">
        <f t="shared" si="80"/>
        <v>0</v>
      </c>
      <c r="AA273" s="7"/>
      <c r="AB273" s="7"/>
      <c r="AC273" s="41">
        <f t="shared" si="81"/>
        <v>0</v>
      </c>
      <c r="AD273" s="7"/>
      <c r="AE273" s="7"/>
      <c r="AF273" s="41">
        <f t="shared" si="82"/>
        <v>0</v>
      </c>
      <c r="AG273" s="7"/>
      <c r="AH273" s="7"/>
      <c r="AI273" s="41">
        <f t="shared" si="83"/>
        <v>0</v>
      </c>
      <c r="AJ273" s="67"/>
      <c r="AK273" s="67"/>
      <c r="AL273" s="41">
        <f t="shared" si="84"/>
        <v>0</v>
      </c>
      <c r="AM273" s="7"/>
      <c r="AN273" s="7"/>
      <c r="AO273" s="41">
        <f t="shared" si="85"/>
        <v>0</v>
      </c>
      <c r="AP273" s="7"/>
      <c r="AQ273" s="7"/>
      <c r="AR273" s="41">
        <f t="shared" si="86"/>
        <v>0</v>
      </c>
      <c r="AS273" s="7"/>
      <c r="AT273" s="7"/>
      <c r="AU273" s="41">
        <f t="shared" si="87"/>
        <v>0</v>
      </c>
      <c r="AV273" s="7"/>
      <c r="AW273" s="7"/>
      <c r="AX273" s="41">
        <f t="shared" si="88"/>
        <v>0</v>
      </c>
      <c r="AY273" s="7"/>
      <c r="AZ273" s="7"/>
      <c r="BA273" s="41">
        <f t="shared" si="89"/>
        <v>0</v>
      </c>
      <c r="BB273" s="7"/>
      <c r="BC273" s="7"/>
      <c r="BD273" s="41">
        <f t="shared" si="90"/>
        <v>0</v>
      </c>
      <c r="BE273" s="7"/>
      <c r="BF273" s="7"/>
      <c r="BG273" s="41">
        <f t="shared" si="91"/>
        <v>0</v>
      </c>
    </row>
    <row r="274" spans="1:60" ht="18" customHeight="1" x14ac:dyDescent="0.25">
      <c r="A274" s="5"/>
      <c r="B274" s="5"/>
      <c r="C274" s="5"/>
      <c r="D274" s="5">
        <v>6699</v>
      </c>
      <c r="E274" s="6" t="s">
        <v>29</v>
      </c>
      <c r="F274" s="7">
        <v>20686000</v>
      </c>
      <c r="G274" s="7">
        <v>20686000</v>
      </c>
      <c r="H274" s="41">
        <f t="shared" si="76"/>
        <v>0</v>
      </c>
      <c r="I274" s="7">
        <v>20686000</v>
      </c>
      <c r="J274" s="7">
        <v>20686000</v>
      </c>
      <c r="K274" s="41">
        <f t="shared" si="77"/>
        <v>0</v>
      </c>
      <c r="L274" s="7"/>
      <c r="M274" s="7"/>
      <c r="N274" s="41">
        <f t="shared" si="78"/>
        <v>0</v>
      </c>
      <c r="O274" s="67">
        <v>0</v>
      </c>
      <c r="P274" s="67">
        <v>0</v>
      </c>
      <c r="Q274" s="41">
        <f t="shared" si="79"/>
        <v>0</v>
      </c>
      <c r="R274" s="7">
        <v>20686000</v>
      </c>
      <c r="S274" s="7">
        <v>20686000</v>
      </c>
      <c r="T274" s="41">
        <f t="shared" si="93"/>
        <v>0</v>
      </c>
      <c r="U274" s="7">
        <v>20686000</v>
      </c>
      <c r="V274" s="7">
        <v>20686000</v>
      </c>
      <c r="W274" s="41">
        <f t="shared" si="92"/>
        <v>0</v>
      </c>
      <c r="X274" s="7"/>
      <c r="Y274" s="7"/>
      <c r="Z274" s="41">
        <f t="shared" si="80"/>
        <v>0</v>
      </c>
      <c r="AA274" s="7"/>
      <c r="AB274" s="7"/>
      <c r="AC274" s="41">
        <f t="shared" si="81"/>
        <v>0</v>
      </c>
      <c r="AD274" s="7"/>
      <c r="AE274" s="7"/>
      <c r="AF274" s="41">
        <f t="shared" si="82"/>
        <v>0</v>
      </c>
      <c r="AG274" s="7"/>
      <c r="AH274" s="7"/>
      <c r="AI274" s="41">
        <f t="shared" si="83"/>
        <v>0</v>
      </c>
      <c r="AJ274" s="62"/>
      <c r="AK274" s="62"/>
      <c r="AL274" s="41">
        <f t="shared" si="84"/>
        <v>0</v>
      </c>
      <c r="AM274" s="7"/>
      <c r="AN274" s="7"/>
      <c r="AO274" s="41">
        <f t="shared" si="85"/>
        <v>0</v>
      </c>
      <c r="AP274" s="7"/>
      <c r="AQ274" s="7"/>
      <c r="AR274" s="41">
        <f t="shared" si="86"/>
        <v>0</v>
      </c>
      <c r="AS274" s="7"/>
      <c r="AT274" s="7"/>
      <c r="AU274" s="41">
        <f t="shared" si="87"/>
        <v>0</v>
      </c>
      <c r="AV274" s="7"/>
      <c r="AW274" s="7"/>
      <c r="AX274" s="41">
        <f t="shared" si="88"/>
        <v>0</v>
      </c>
      <c r="AY274" s="7"/>
      <c r="AZ274" s="7"/>
      <c r="BA274" s="41">
        <f t="shared" si="89"/>
        <v>0</v>
      </c>
      <c r="BB274" s="7"/>
      <c r="BC274" s="7"/>
      <c r="BD274" s="41">
        <f t="shared" si="90"/>
        <v>0</v>
      </c>
      <c r="BE274" s="7"/>
      <c r="BF274" s="7"/>
      <c r="BG274" s="41">
        <f t="shared" si="91"/>
        <v>0</v>
      </c>
    </row>
    <row r="275" spans="1:60" s="26" customFormat="1" ht="18" customHeight="1" x14ac:dyDescent="0.25">
      <c r="A275" s="2"/>
      <c r="B275" s="2"/>
      <c r="C275" s="2">
        <v>6700</v>
      </c>
      <c r="D275" s="2"/>
      <c r="E275" s="4" t="s">
        <v>102</v>
      </c>
      <c r="F275" s="3">
        <v>2600000</v>
      </c>
      <c r="G275" s="3">
        <v>2600000</v>
      </c>
      <c r="H275" s="41">
        <f t="shared" si="76"/>
        <v>0</v>
      </c>
      <c r="I275" s="62">
        <v>2600000</v>
      </c>
      <c r="J275" s="62">
        <v>2600000</v>
      </c>
      <c r="K275" s="41">
        <f t="shared" si="77"/>
        <v>0</v>
      </c>
      <c r="L275" s="3"/>
      <c r="M275" s="3"/>
      <c r="N275" s="41">
        <f t="shared" si="78"/>
        <v>0</v>
      </c>
      <c r="O275" s="67">
        <v>0</v>
      </c>
      <c r="P275" s="67">
        <v>0</v>
      </c>
      <c r="Q275" s="41">
        <f t="shared" si="79"/>
        <v>0</v>
      </c>
      <c r="R275" s="3">
        <v>2600000</v>
      </c>
      <c r="S275" s="3">
        <v>2600000</v>
      </c>
      <c r="T275" s="41">
        <f t="shared" si="93"/>
        <v>0</v>
      </c>
      <c r="U275" s="3">
        <v>2600000</v>
      </c>
      <c r="V275" s="3">
        <v>2600000</v>
      </c>
      <c r="W275" s="41">
        <f t="shared" si="92"/>
        <v>0</v>
      </c>
      <c r="X275" s="3"/>
      <c r="Y275" s="3"/>
      <c r="Z275" s="41">
        <f t="shared" si="80"/>
        <v>0</v>
      </c>
      <c r="AA275" s="3"/>
      <c r="AB275" s="3"/>
      <c r="AC275" s="41">
        <f t="shared" si="81"/>
        <v>0</v>
      </c>
      <c r="AD275" s="7"/>
      <c r="AE275" s="7"/>
      <c r="AF275" s="41">
        <f t="shared" si="82"/>
        <v>0</v>
      </c>
      <c r="AG275" s="3"/>
      <c r="AH275" s="3"/>
      <c r="AI275" s="41">
        <f t="shared" si="83"/>
        <v>0</v>
      </c>
      <c r="AJ275" s="62"/>
      <c r="AK275" s="62"/>
      <c r="AL275" s="41">
        <f t="shared" si="84"/>
        <v>0</v>
      </c>
      <c r="AM275" s="3"/>
      <c r="AN275" s="3"/>
      <c r="AO275" s="41">
        <f t="shared" si="85"/>
        <v>0</v>
      </c>
      <c r="AP275" s="3"/>
      <c r="AQ275" s="3"/>
      <c r="AR275" s="41">
        <f t="shared" si="86"/>
        <v>0</v>
      </c>
      <c r="AS275" s="3"/>
      <c r="AT275" s="3"/>
      <c r="AU275" s="41">
        <f t="shared" si="87"/>
        <v>0</v>
      </c>
      <c r="AV275" s="3"/>
      <c r="AW275" s="3"/>
      <c r="AX275" s="41">
        <f t="shared" si="88"/>
        <v>0</v>
      </c>
      <c r="AY275" s="3"/>
      <c r="AZ275" s="3"/>
      <c r="BA275" s="41">
        <f t="shared" si="89"/>
        <v>0</v>
      </c>
      <c r="BB275" s="3"/>
      <c r="BC275" s="3"/>
      <c r="BD275" s="41">
        <f t="shared" si="90"/>
        <v>0</v>
      </c>
      <c r="BE275" s="3"/>
      <c r="BF275" s="3"/>
      <c r="BG275" s="41">
        <f t="shared" si="91"/>
        <v>0</v>
      </c>
    </row>
    <row r="276" spans="1:60" ht="18" customHeight="1" x14ac:dyDescent="0.25">
      <c r="A276" s="5"/>
      <c r="B276" s="5"/>
      <c r="C276" s="5"/>
      <c r="D276" s="5">
        <v>6702</v>
      </c>
      <c r="E276" s="6" t="s">
        <v>104</v>
      </c>
      <c r="F276" s="7">
        <v>1200000</v>
      </c>
      <c r="G276" s="7">
        <v>1200000</v>
      </c>
      <c r="H276" s="41">
        <f t="shared" si="76"/>
        <v>0</v>
      </c>
      <c r="I276" s="67">
        <v>1200000</v>
      </c>
      <c r="J276" s="67">
        <v>1200000</v>
      </c>
      <c r="K276" s="41">
        <f t="shared" si="77"/>
        <v>0</v>
      </c>
      <c r="L276" s="7"/>
      <c r="M276" s="7"/>
      <c r="N276" s="41">
        <f t="shared" si="78"/>
        <v>0</v>
      </c>
      <c r="O276" s="67">
        <v>0</v>
      </c>
      <c r="P276" s="67">
        <v>0</v>
      </c>
      <c r="Q276" s="41">
        <f t="shared" si="79"/>
        <v>0</v>
      </c>
      <c r="R276" s="7">
        <v>1200000</v>
      </c>
      <c r="S276" s="7">
        <v>1200000</v>
      </c>
      <c r="T276" s="41">
        <f t="shared" si="93"/>
        <v>0</v>
      </c>
      <c r="U276" s="7">
        <v>1200000</v>
      </c>
      <c r="V276" s="7">
        <v>1200000</v>
      </c>
      <c r="W276" s="41">
        <f t="shared" si="92"/>
        <v>0</v>
      </c>
      <c r="X276" s="7"/>
      <c r="Y276" s="7"/>
      <c r="Z276" s="41">
        <f t="shared" si="80"/>
        <v>0</v>
      </c>
      <c r="AA276" s="7"/>
      <c r="AB276" s="7"/>
      <c r="AC276" s="41">
        <f t="shared" si="81"/>
        <v>0</v>
      </c>
      <c r="AD276" s="7"/>
      <c r="AE276" s="7"/>
      <c r="AF276" s="41">
        <f t="shared" si="82"/>
        <v>0</v>
      </c>
      <c r="AG276" s="7"/>
      <c r="AH276" s="7"/>
      <c r="AI276" s="41">
        <f t="shared" si="83"/>
        <v>0</v>
      </c>
      <c r="AJ276" s="62"/>
      <c r="AK276" s="62"/>
      <c r="AL276" s="41">
        <f t="shared" si="84"/>
        <v>0</v>
      </c>
      <c r="AM276" s="7"/>
      <c r="AN276" s="7"/>
      <c r="AO276" s="41">
        <f t="shared" si="85"/>
        <v>0</v>
      </c>
      <c r="AP276" s="7"/>
      <c r="AQ276" s="7"/>
      <c r="AR276" s="41">
        <f t="shared" si="86"/>
        <v>0</v>
      </c>
      <c r="AS276" s="7"/>
      <c r="AT276" s="7"/>
      <c r="AU276" s="41">
        <f t="shared" si="87"/>
        <v>0</v>
      </c>
      <c r="AV276" s="7"/>
      <c r="AW276" s="7"/>
      <c r="AX276" s="41">
        <f t="shared" si="88"/>
        <v>0</v>
      </c>
      <c r="AY276" s="7"/>
      <c r="AZ276" s="7"/>
      <c r="BA276" s="41">
        <f t="shared" si="89"/>
        <v>0</v>
      </c>
      <c r="BB276" s="7"/>
      <c r="BC276" s="7"/>
      <c r="BD276" s="41">
        <f t="shared" si="90"/>
        <v>0</v>
      </c>
      <c r="BE276" s="7"/>
      <c r="BF276" s="7"/>
      <c r="BG276" s="41">
        <f t="shared" si="91"/>
        <v>0</v>
      </c>
    </row>
    <row r="277" spans="1:60" ht="18" customHeight="1" x14ac:dyDescent="0.25">
      <c r="A277" s="5"/>
      <c r="B277" s="5"/>
      <c r="C277" s="5"/>
      <c r="D277" s="5">
        <v>6732</v>
      </c>
      <c r="E277" s="6" t="s">
        <v>105</v>
      </c>
      <c r="F277" s="7">
        <v>1400000</v>
      </c>
      <c r="G277" s="7">
        <v>1400000</v>
      </c>
      <c r="H277" s="41">
        <f t="shared" si="76"/>
        <v>0</v>
      </c>
      <c r="I277" s="67">
        <v>1400000</v>
      </c>
      <c r="J277" s="67">
        <v>1400000</v>
      </c>
      <c r="K277" s="41">
        <f t="shared" si="77"/>
        <v>0</v>
      </c>
      <c r="L277" s="7"/>
      <c r="M277" s="7"/>
      <c r="N277" s="41">
        <f t="shared" si="78"/>
        <v>0</v>
      </c>
      <c r="O277" s="67">
        <v>0</v>
      </c>
      <c r="P277" s="67">
        <v>0</v>
      </c>
      <c r="Q277" s="41">
        <f t="shared" si="79"/>
        <v>0</v>
      </c>
      <c r="R277" s="7">
        <v>1400000</v>
      </c>
      <c r="S277" s="7">
        <v>1400000</v>
      </c>
      <c r="T277" s="41">
        <f t="shared" si="93"/>
        <v>0</v>
      </c>
      <c r="U277" s="7">
        <v>1400000</v>
      </c>
      <c r="V277" s="7">
        <v>1400000</v>
      </c>
      <c r="W277" s="41">
        <f t="shared" si="92"/>
        <v>0</v>
      </c>
      <c r="X277" s="7"/>
      <c r="Y277" s="7"/>
      <c r="Z277" s="41">
        <f t="shared" si="80"/>
        <v>0</v>
      </c>
      <c r="AA277" s="7"/>
      <c r="AB277" s="7"/>
      <c r="AC277" s="41">
        <f t="shared" si="81"/>
        <v>0</v>
      </c>
      <c r="AD277" s="7"/>
      <c r="AE277" s="7"/>
      <c r="AF277" s="41">
        <f t="shared" si="82"/>
        <v>0</v>
      </c>
      <c r="AG277" s="7"/>
      <c r="AH277" s="7"/>
      <c r="AI277" s="41">
        <f t="shared" si="83"/>
        <v>0</v>
      </c>
      <c r="AJ277" s="62"/>
      <c r="AK277" s="62"/>
      <c r="AL277" s="41">
        <f t="shared" si="84"/>
        <v>0</v>
      </c>
      <c r="AM277" s="7"/>
      <c r="AN277" s="7"/>
      <c r="AO277" s="41">
        <f t="shared" si="85"/>
        <v>0</v>
      </c>
      <c r="AP277" s="7"/>
      <c r="AQ277" s="7"/>
      <c r="AR277" s="41">
        <f t="shared" si="86"/>
        <v>0</v>
      </c>
      <c r="AS277" s="7"/>
      <c r="AT277" s="7"/>
      <c r="AU277" s="41">
        <f t="shared" si="87"/>
        <v>0</v>
      </c>
      <c r="AV277" s="7"/>
      <c r="AW277" s="7"/>
      <c r="AX277" s="41">
        <f t="shared" si="88"/>
        <v>0</v>
      </c>
      <c r="AY277" s="7"/>
      <c r="AZ277" s="7"/>
      <c r="BA277" s="41">
        <f t="shared" si="89"/>
        <v>0</v>
      </c>
      <c r="BB277" s="7"/>
      <c r="BC277" s="7"/>
      <c r="BD277" s="41">
        <f t="shared" si="90"/>
        <v>0</v>
      </c>
      <c r="BE277" s="7"/>
      <c r="BF277" s="7"/>
      <c r="BG277" s="41">
        <f t="shared" si="91"/>
        <v>0</v>
      </c>
    </row>
    <row r="278" spans="1:60" s="26" customFormat="1" ht="36" x14ac:dyDescent="0.25">
      <c r="A278" s="2"/>
      <c r="B278" s="2"/>
      <c r="C278" s="2">
        <v>6900</v>
      </c>
      <c r="D278" s="2"/>
      <c r="E278" s="4" t="s">
        <v>107</v>
      </c>
      <c r="F278" s="3">
        <v>17911000</v>
      </c>
      <c r="G278" s="3">
        <v>17911000</v>
      </c>
      <c r="H278" s="41">
        <f t="shared" si="76"/>
        <v>0</v>
      </c>
      <c r="I278" s="3">
        <v>17911000</v>
      </c>
      <c r="J278" s="3">
        <v>17911000</v>
      </c>
      <c r="K278" s="41">
        <f t="shared" si="77"/>
        <v>0</v>
      </c>
      <c r="L278" s="3"/>
      <c r="M278" s="3"/>
      <c r="N278" s="41">
        <f t="shared" si="78"/>
        <v>0</v>
      </c>
      <c r="O278" s="67">
        <v>0</v>
      </c>
      <c r="P278" s="67">
        <v>0</v>
      </c>
      <c r="Q278" s="41">
        <f t="shared" si="79"/>
        <v>0</v>
      </c>
      <c r="R278" s="3">
        <v>17911000</v>
      </c>
      <c r="S278" s="3">
        <v>17911000</v>
      </c>
      <c r="T278" s="41">
        <f t="shared" si="93"/>
        <v>0</v>
      </c>
      <c r="U278" s="3">
        <v>17911000</v>
      </c>
      <c r="V278" s="3">
        <v>17911000</v>
      </c>
      <c r="W278" s="41">
        <f t="shared" si="92"/>
        <v>0</v>
      </c>
      <c r="X278" s="3"/>
      <c r="Y278" s="3"/>
      <c r="Z278" s="41">
        <f t="shared" si="80"/>
        <v>0</v>
      </c>
      <c r="AA278" s="62"/>
      <c r="AB278" s="62"/>
      <c r="AC278" s="41">
        <f t="shared" si="81"/>
        <v>0</v>
      </c>
      <c r="AD278" s="125"/>
      <c r="AE278" s="125"/>
      <c r="AF278" s="41">
        <f t="shared" si="82"/>
        <v>0</v>
      </c>
      <c r="AG278" s="62"/>
      <c r="AH278" s="62"/>
      <c r="AI278" s="41">
        <f t="shared" si="83"/>
        <v>0</v>
      </c>
      <c r="AJ278" s="3"/>
      <c r="AK278" s="3"/>
      <c r="AL278" s="41">
        <f t="shared" si="84"/>
        <v>0</v>
      </c>
      <c r="AM278" s="3"/>
      <c r="AN278" s="3"/>
      <c r="AO278" s="41">
        <f t="shared" si="85"/>
        <v>0</v>
      </c>
      <c r="AP278" s="3"/>
      <c r="AQ278" s="3"/>
      <c r="AR278" s="41">
        <f t="shared" si="86"/>
        <v>0</v>
      </c>
      <c r="AS278" s="3"/>
      <c r="AT278" s="3"/>
      <c r="AU278" s="41">
        <f t="shared" si="87"/>
        <v>0</v>
      </c>
      <c r="AV278" s="3"/>
      <c r="AW278" s="3"/>
      <c r="AX278" s="41">
        <f t="shared" si="88"/>
        <v>0</v>
      </c>
      <c r="AY278" s="3"/>
      <c r="AZ278" s="3"/>
      <c r="BA278" s="41">
        <f t="shared" si="89"/>
        <v>0</v>
      </c>
      <c r="BB278" s="3"/>
      <c r="BC278" s="3"/>
      <c r="BD278" s="41">
        <f t="shared" si="90"/>
        <v>0</v>
      </c>
      <c r="BE278" s="3"/>
      <c r="BF278" s="3"/>
      <c r="BG278" s="41">
        <f t="shared" si="91"/>
        <v>0</v>
      </c>
      <c r="BH278" s="28"/>
    </row>
    <row r="279" spans="1:60" ht="18" customHeight="1" x14ac:dyDescent="0.25">
      <c r="A279" s="5"/>
      <c r="B279" s="5"/>
      <c r="C279" s="5"/>
      <c r="D279" s="5">
        <v>6949</v>
      </c>
      <c r="E279" s="6" t="s">
        <v>111</v>
      </c>
      <c r="F279" s="7">
        <v>17911000</v>
      </c>
      <c r="G279" s="7">
        <v>17911000</v>
      </c>
      <c r="H279" s="41">
        <f t="shared" si="76"/>
        <v>0</v>
      </c>
      <c r="I279" s="7">
        <v>17911000</v>
      </c>
      <c r="J279" s="7">
        <v>17911000</v>
      </c>
      <c r="K279" s="41">
        <f t="shared" si="77"/>
        <v>0</v>
      </c>
      <c r="L279" s="7"/>
      <c r="M279" s="7"/>
      <c r="N279" s="41">
        <f t="shared" si="78"/>
        <v>0</v>
      </c>
      <c r="O279" s="67">
        <v>0</v>
      </c>
      <c r="P279" s="67">
        <v>0</v>
      </c>
      <c r="Q279" s="41">
        <f t="shared" si="79"/>
        <v>0</v>
      </c>
      <c r="R279" s="7">
        <v>17911000</v>
      </c>
      <c r="S279" s="7">
        <v>17911000</v>
      </c>
      <c r="T279" s="41">
        <f t="shared" si="93"/>
        <v>0</v>
      </c>
      <c r="U279" s="7">
        <v>17911000</v>
      </c>
      <c r="V279" s="7">
        <v>17911000</v>
      </c>
      <c r="W279" s="41">
        <f t="shared" si="92"/>
        <v>0</v>
      </c>
      <c r="X279" s="7"/>
      <c r="Y279" s="7"/>
      <c r="Z279" s="41">
        <f t="shared" si="80"/>
        <v>0</v>
      </c>
      <c r="AA279" s="62"/>
      <c r="AB279" s="62"/>
      <c r="AC279" s="41">
        <f t="shared" si="81"/>
        <v>0</v>
      </c>
      <c r="AD279" s="40"/>
      <c r="AE279" s="40"/>
      <c r="AF279" s="41">
        <f t="shared" si="82"/>
        <v>0</v>
      </c>
      <c r="AG279" s="7"/>
      <c r="AH279" s="7"/>
      <c r="AI279" s="41">
        <f t="shared" si="83"/>
        <v>0</v>
      </c>
      <c r="AJ279" s="7"/>
      <c r="AK279" s="7"/>
      <c r="AL279" s="41">
        <f t="shared" si="84"/>
        <v>0</v>
      </c>
      <c r="AM279" s="7"/>
      <c r="AN279" s="7"/>
      <c r="AO279" s="41">
        <f t="shared" si="85"/>
        <v>0</v>
      </c>
      <c r="AP279" s="7"/>
      <c r="AQ279" s="7"/>
      <c r="AR279" s="41">
        <f t="shared" si="86"/>
        <v>0</v>
      </c>
      <c r="AS279" s="7"/>
      <c r="AT279" s="7"/>
      <c r="AU279" s="41">
        <f t="shared" si="87"/>
        <v>0</v>
      </c>
      <c r="AV279" s="7"/>
      <c r="AW279" s="7"/>
      <c r="AX279" s="41">
        <f t="shared" si="88"/>
        <v>0</v>
      </c>
      <c r="AY279" s="7"/>
      <c r="AZ279" s="7"/>
      <c r="BA279" s="41">
        <f t="shared" si="89"/>
        <v>0</v>
      </c>
      <c r="BB279" s="7"/>
      <c r="BC279" s="7"/>
      <c r="BD279" s="41">
        <f t="shared" si="90"/>
        <v>0</v>
      </c>
      <c r="BE279" s="7"/>
      <c r="BF279" s="7"/>
      <c r="BG279" s="41">
        <f t="shared" si="91"/>
        <v>0</v>
      </c>
      <c r="BH279" s="1"/>
    </row>
    <row r="280" spans="1:60" s="26" customFormat="1" ht="24" x14ac:dyDescent="0.25">
      <c r="A280" s="2"/>
      <c r="B280" s="2"/>
      <c r="C280" s="2">
        <v>6950</v>
      </c>
      <c r="D280" s="2"/>
      <c r="E280" s="4" t="s">
        <v>112</v>
      </c>
      <c r="F280" s="3">
        <v>560630000</v>
      </c>
      <c r="G280" s="3">
        <v>560630000</v>
      </c>
      <c r="H280" s="41">
        <f t="shared" si="76"/>
        <v>0</v>
      </c>
      <c r="I280" s="3">
        <v>560630000</v>
      </c>
      <c r="J280" s="3">
        <v>560630000</v>
      </c>
      <c r="K280" s="41">
        <f t="shared" si="77"/>
        <v>0</v>
      </c>
      <c r="L280" s="3"/>
      <c r="M280" s="3"/>
      <c r="N280" s="41">
        <f t="shared" si="78"/>
        <v>0</v>
      </c>
      <c r="O280" s="67">
        <v>0</v>
      </c>
      <c r="P280" s="67">
        <v>0</v>
      </c>
      <c r="Q280" s="41">
        <f t="shared" si="79"/>
        <v>0</v>
      </c>
      <c r="R280" s="3">
        <v>560630000</v>
      </c>
      <c r="S280" s="3">
        <v>560630000</v>
      </c>
      <c r="T280" s="41">
        <f t="shared" si="93"/>
        <v>0</v>
      </c>
      <c r="U280" s="3">
        <v>560630000</v>
      </c>
      <c r="V280" s="3">
        <v>560630000</v>
      </c>
      <c r="W280" s="41">
        <f t="shared" si="92"/>
        <v>0</v>
      </c>
      <c r="X280" s="3"/>
      <c r="Y280" s="3"/>
      <c r="Z280" s="41">
        <f t="shared" si="80"/>
        <v>0</v>
      </c>
      <c r="AA280" s="62"/>
      <c r="AB280" s="62"/>
      <c r="AC280" s="41">
        <f t="shared" si="81"/>
        <v>0</v>
      </c>
      <c r="AD280" s="40"/>
      <c r="AE280" s="40"/>
      <c r="AF280" s="41">
        <f t="shared" si="82"/>
        <v>0</v>
      </c>
      <c r="AG280" s="3"/>
      <c r="AH280" s="3"/>
      <c r="AI280" s="41">
        <f t="shared" si="83"/>
        <v>0</v>
      </c>
      <c r="AJ280" s="3"/>
      <c r="AK280" s="3"/>
      <c r="AL280" s="41">
        <f t="shared" si="84"/>
        <v>0</v>
      </c>
      <c r="AM280" s="3"/>
      <c r="AN280" s="3"/>
      <c r="AO280" s="41">
        <f t="shared" si="85"/>
        <v>0</v>
      </c>
      <c r="AP280" s="3"/>
      <c r="AQ280" s="3"/>
      <c r="AR280" s="41">
        <f t="shared" si="86"/>
        <v>0</v>
      </c>
      <c r="AS280" s="3"/>
      <c r="AT280" s="3"/>
      <c r="AU280" s="41">
        <f t="shared" si="87"/>
        <v>0</v>
      </c>
      <c r="AV280" s="3"/>
      <c r="AW280" s="3"/>
      <c r="AX280" s="41">
        <f t="shared" si="88"/>
        <v>0</v>
      </c>
      <c r="AY280" s="3"/>
      <c r="AZ280" s="3"/>
      <c r="BA280" s="41">
        <f t="shared" si="89"/>
        <v>0</v>
      </c>
      <c r="BB280" s="3"/>
      <c r="BC280" s="3"/>
      <c r="BD280" s="41">
        <f t="shared" si="90"/>
        <v>0</v>
      </c>
      <c r="BE280" s="3"/>
      <c r="BF280" s="3"/>
      <c r="BG280" s="41">
        <f t="shared" si="91"/>
        <v>0</v>
      </c>
      <c r="BH280" s="28"/>
    </row>
    <row r="281" spans="1:60" ht="18" customHeight="1" x14ac:dyDescent="0.25">
      <c r="A281" s="5"/>
      <c r="B281" s="5"/>
      <c r="C281" s="5"/>
      <c r="D281" s="5">
        <v>6955</v>
      </c>
      <c r="E281" s="6" t="s">
        <v>110</v>
      </c>
      <c r="F281" s="7">
        <v>191770000</v>
      </c>
      <c r="G281" s="7">
        <v>191770000</v>
      </c>
      <c r="H281" s="41">
        <f t="shared" si="76"/>
        <v>0</v>
      </c>
      <c r="I281" s="7">
        <v>191770000</v>
      </c>
      <c r="J281" s="7">
        <v>191770000</v>
      </c>
      <c r="K281" s="41">
        <f t="shared" si="77"/>
        <v>0</v>
      </c>
      <c r="L281" s="7"/>
      <c r="M281" s="7"/>
      <c r="N281" s="41">
        <f t="shared" si="78"/>
        <v>0</v>
      </c>
      <c r="O281" s="67">
        <v>0</v>
      </c>
      <c r="P281" s="67">
        <v>0</v>
      </c>
      <c r="Q281" s="41">
        <f t="shared" si="79"/>
        <v>0</v>
      </c>
      <c r="R281" s="7">
        <v>191770000</v>
      </c>
      <c r="S281" s="7">
        <v>191770000</v>
      </c>
      <c r="T281" s="41">
        <f t="shared" si="93"/>
        <v>0</v>
      </c>
      <c r="U281" s="7">
        <v>191770000</v>
      </c>
      <c r="V281" s="7">
        <v>191770000</v>
      </c>
      <c r="W281" s="41">
        <f t="shared" si="92"/>
        <v>0</v>
      </c>
      <c r="X281" s="7"/>
      <c r="Y281" s="7"/>
      <c r="Z281" s="41">
        <f t="shared" si="80"/>
        <v>0</v>
      </c>
      <c r="AA281" s="62"/>
      <c r="AB281" s="62"/>
      <c r="AC281" s="41">
        <f t="shared" si="81"/>
        <v>0</v>
      </c>
      <c r="AD281" s="40"/>
      <c r="AE281" s="40"/>
      <c r="AF281" s="41">
        <f t="shared" si="82"/>
        <v>0</v>
      </c>
      <c r="AG281" s="7"/>
      <c r="AH281" s="7"/>
      <c r="AI281" s="41">
        <f t="shared" si="83"/>
        <v>0</v>
      </c>
      <c r="AJ281" s="7"/>
      <c r="AK281" s="7"/>
      <c r="AL281" s="41">
        <f t="shared" si="84"/>
        <v>0</v>
      </c>
      <c r="AM281" s="7"/>
      <c r="AN281" s="7"/>
      <c r="AO281" s="41">
        <f t="shared" si="85"/>
        <v>0</v>
      </c>
      <c r="AP281" s="7"/>
      <c r="AQ281" s="7"/>
      <c r="AR281" s="41">
        <f t="shared" si="86"/>
        <v>0</v>
      </c>
      <c r="AS281" s="7"/>
      <c r="AT281" s="7"/>
      <c r="AU281" s="41">
        <f t="shared" si="87"/>
        <v>0</v>
      </c>
      <c r="AV281" s="7"/>
      <c r="AW281" s="7"/>
      <c r="AX281" s="41">
        <f t="shared" si="88"/>
        <v>0</v>
      </c>
      <c r="AY281" s="7"/>
      <c r="AZ281" s="7"/>
      <c r="BA281" s="41">
        <f t="shared" si="89"/>
        <v>0</v>
      </c>
      <c r="BB281" s="7"/>
      <c r="BC281" s="7"/>
      <c r="BD281" s="41">
        <f t="shared" si="90"/>
        <v>0</v>
      </c>
      <c r="BE281" s="7"/>
      <c r="BF281" s="7"/>
      <c r="BG281" s="41">
        <f t="shared" si="91"/>
        <v>0</v>
      </c>
      <c r="BH281" s="1"/>
    </row>
    <row r="282" spans="1:60" ht="18" customHeight="1" x14ac:dyDescent="0.25">
      <c r="A282" s="5"/>
      <c r="B282" s="5"/>
      <c r="C282" s="5"/>
      <c r="D282" s="5">
        <v>6999</v>
      </c>
      <c r="E282" s="6" t="s">
        <v>113</v>
      </c>
      <c r="F282" s="7">
        <v>368860000</v>
      </c>
      <c r="G282" s="7">
        <v>368860000</v>
      </c>
      <c r="H282" s="41">
        <f t="shared" si="76"/>
        <v>0</v>
      </c>
      <c r="I282" s="7">
        <v>368860000</v>
      </c>
      <c r="J282" s="7">
        <v>368860000</v>
      </c>
      <c r="K282" s="41">
        <f t="shared" si="77"/>
        <v>0</v>
      </c>
      <c r="L282" s="7"/>
      <c r="M282" s="7"/>
      <c r="N282" s="41">
        <f t="shared" si="78"/>
        <v>0</v>
      </c>
      <c r="O282" s="67">
        <v>0</v>
      </c>
      <c r="P282" s="67">
        <v>0</v>
      </c>
      <c r="Q282" s="41">
        <f t="shared" si="79"/>
        <v>0</v>
      </c>
      <c r="R282" s="7">
        <v>368860000</v>
      </c>
      <c r="S282" s="7">
        <v>368860000</v>
      </c>
      <c r="T282" s="41">
        <f t="shared" si="93"/>
        <v>0</v>
      </c>
      <c r="U282" s="7">
        <v>368860000</v>
      </c>
      <c r="V282" s="7">
        <v>368860000</v>
      </c>
      <c r="W282" s="41">
        <f t="shared" si="92"/>
        <v>0</v>
      </c>
      <c r="X282" s="7"/>
      <c r="Y282" s="7"/>
      <c r="Z282" s="41">
        <f t="shared" si="80"/>
        <v>0</v>
      </c>
      <c r="AA282" s="62"/>
      <c r="AB282" s="62"/>
      <c r="AC282" s="41">
        <f t="shared" si="81"/>
        <v>0</v>
      </c>
      <c r="AD282" s="40"/>
      <c r="AE282" s="40"/>
      <c r="AF282" s="41">
        <f t="shared" si="82"/>
        <v>0</v>
      </c>
      <c r="AG282" s="7"/>
      <c r="AH282" s="7"/>
      <c r="AI282" s="41">
        <f t="shared" si="83"/>
        <v>0</v>
      </c>
      <c r="AJ282" s="7"/>
      <c r="AK282" s="7"/>
      <c r="AL282" s="41">
        <f t="shared" si="84"/>
        <v>0</v>
      </c>
      <c r="AM282" s="7"/>
      <c r="AN282" s="7"/>
      <c r="AO282" s="41">
        <f t="shared" si="85"/>
        <v>0</v>
      </c>
      <c r="AP282" s="7"/>
      <c r="AQ282" s="7"/>
      <c r="AR282" s="41">
        <f t="shared" si="86"/>
        <v>0</v>
      </c>
      <c r="AS282" s="7"/>
      <c r="AT282" s="7"/>
      <c r="AU282" s="41">
        <f t="shared" si="87"/>
        <v>0</v>
      </c>
      <c r="AV282" s="7"/>
      <c r="AW282" s="7"/>
      <c r="AX282" s="41">
        <f t="shared" si="88"/>
        <v>0</v>
      </c>
      <c r="AY282" s="7"/>
      <c r="AZ282" s="7"/>
      <c r="BA282" s="41">
        <f t="shared" si="89"/>
        <v>0</v>
      </c>
      <c r="BB282" s="7"/>
      <c r="BC282" s="7"/>
      <c r="BD282" s="41">
        <f t="shared" si="90"/>
        <v>0</v>
      </c>
      <c r="BE282" s="7"/>
      <c r="BF282" s="7"/>
      <c r="BG282" s="41">
        <f t="shared" si="91"/>
        <v>0</v>
      </c>
      <c r="BH282" s="1"/>
    </row>
    <row r="283" spans="1:60" ht="24" x14ac:dyDescent="0.25">
      <c r="A283" s="2"/>
      <c r="B283" s="2"/>
      <c r="C283" s="2">
        <v>7000</v>
      </c>
      <c r="D283" s="2"/>
      <c r="E283" s="4" t="s">
        <v>114</v>
      </c>
      <c r="F283" s="3">
        <v>393342808</v>
      </c>
      <c r="G283" s="3">
        <v>393342808</v>
      </c>
      <c r="H283" s="41">
        <f t="shared" si="76"/>
        <v>0</v>
      </c>
      <c r="I283" s="3">
        <v>393342808</v>
      </c>
      <c r="J283" s="3">
        <v>393342808</v>
      </c>
      <c r="K283" s="41">
        <f t="shared" si="77"/>
        <v>0</v>
      </c>
      <c r="L283" s="3"/>
      <c r="M283" s="3"/>
      <c r="N283" s="41">
        <f t="shared" si="78"/>
        <v>0</v>
      </c>
      <c r="O283" s="67">
        <v>0</v>
      </c>
      <c r="P283" s="67">
        <v>0</v>
      </c>
      <c r="Q283" s="41">
        <f t="shared" si="79"/>
        <v>0</v>
      </c>
      <c r="R283" s="3">
        <v>393342808</v>
      </c>
      <c r="S283" s="3">
        <v>393342808</v>
      </c>
      <c r="T283" s="41">
        <f t="shared" si="93"/>
        <v>0</v>
      </c>
      <c r="U283" s="3">
        <v>393342808</v>
      </c>
      <c r="V283" s="3">
        <v>393342808</v>
      </c>
      <c r="W283" s="41">
        <f t="shared" si="92"/>
        <v>0</v>
      </c>
      <c r="X283" s="3"/>
      <c r="Y283" s="3"/>
      <c r="Z283" s="41">
        <f t="shared" si="80"/>
        <v>0</v>
      </c>
      <c r="AA283" s="3"/>
      <c r="AB283" s="3"/>
      <c r="AC283" s="41">
        <f t="shared" si="81"/>
        <v>0</v>
      </c>
      <c r="AD283" s="7"/>
      <c r="AE283" s="7"/>
      <c r="AF283" s="41">
        <f t="shared" si="82"/>
        <v>0</v>
      </c>
      <c r="AG283" s="3"/>
      <c r="AH283" s="3"/>
      <c r="AI283" s="41">
        <f t="shared" si="83"/>
        <v>0</v>
      </c>
      <c r="AJ283" s="62"/>
      <c r="AK283" s="62"/>
      <c r="AL283" s="41">
        <f t="shared" si="84"/>
        <v>0</v>
      </c>
      <c r="AM283" s="3"/>
      <c r="AN283" s="3"/>
      <c r="AO283" s="41">
        <f t="shared" si="85"/>
        <v>0</v>
      </c>
      <c r="AP283" s="3"/>
      <c r="AQ283" s="3"/>
      <c r="AR283" s="41">
        <f t="shared" si="86"/>
        <v>0</v>
      </c>
      <c r="AS283" s="3"/>
      <c r="AT283" s="3"/>
      <c r="AU283" s="41">
        <f t="shared" si="87"/>
        <v>0</v>
      </c>
      <c r="AV283" s="3"/>
      <c r="AW283" s="3"/>
      <c r="AX283" s="41">
        <f t="shared" si="88"/>
        <v>0</v>
      </c>
      <c r="AY283" s="3"/>
      <c r="AZ283" s="3"/>
      <c r="BA283" s="41">
        <f t="shared" si="89"/>
        <v>0</v>
      </c>
      <c r="BB283" s="3"/>
      <c r="BC283" s="3"/>
      <c r="BD283" s="41">
        <f t="shared" si="90"/>
        <v>0</v>
      </c>
      <c r="BE283" s="3"/>
      <c r="BF283" s="3"/>
      <c r="BG283" s="41">
        <f t="shared" si="91"/>
        <v>0</v>
      </c>
    </row>
    <row r="284" spans="1:60" ht="18" customHeight="1" x14ac:dyDescent="0.25">
      <c r="A284" s="5"/>
      <c r="B284" s="5"/>
      <c r="C284" s="5"/>
      <c r="D284" s="5">
        <v>7004</v>
      </c>
      <c r="E284" s="6" t="s">
        <v>145</v>
      </c>
      <c r="F284" s="7">
        <v>15000000</v>
      </c>
      <c r="G284" s="7">
        <v>15000000</v>
      </c>
      <c r="H284" s="41">
        <f t="shared" si="76"/>
        <v>0</v>
      </c>
      <c r="I284" s="7">
        <v>15000000</v>
      </c>
      <c r="J284" s="7">
        <v>15000000</v>
      </c>
      <c r="K284" s="41">
        <f t="shared" si="77"/>
        <v>0</v>
      </c>
      <c r="L284" s="7"/>
      <c r="M284" s="7"/>
      <c r="N284" s="41">
        <f t="shared" si="78"/>
        <v>0</v>
      </c>
      <c r="O284" s="67">
        <v>0</v>
      </c>
      <c r="P284" s="67">
        <v>0</v>
      </c>
      <c r="Q284" s="41">
        <f t="shared" si="79"/>
        <v>0</v>
      </c>
      <c r="R284" s="7">
        <v>15000000</v>
      </c>
      <c r="S284" s="7">
        <v>15000000</v>
      </c>
      <c r="T284" s="41">
        <f t="shared" si="93"/>
        <v>0</v>
      </c>
      <c r="U284" s="7">
        <v>15000000</v>
      </c>
      <c r="V284" s="7">
        <v>15000000</v>
      </c>
      <c r="W284" s="41">
        <f t="shared" si="92"/>
        <v>0</v>
      </c>
      <c r="X284" s="7"/>
      <c r="Y284" s="7"/>
      <c r="Z284" s="41">
        <f t="shared" si="80"/>
        <v>0</v>
      </c>
      <c r="AA284" s="7"/>
      <c r="AB284" s="7"/>
      <c r="AC284" s="41">
        <f t="shared" si="81"/>
        <v>0</v>
      </c>
      <c r="AD284" s="7"/>
      <c r="AE284" s="7"/>
      <c r="AF284" s="41">
        <f t="shared" si="82"/>
        <v>0</v>
      </c>
      <c r="AG284" s="7"/>
      <c r="AH284" s="7"/>
      <c r="AI284" s="41">
        <f t="shared" si="83"/>
        <v>0</v>
      </c>
      <c r="AJ284" s="67"/>
      <c r="AK284" s="67"/>
      <c r="AL284" s="41">
        <f t="shared" si="84"/>
        <v>0</v>
      </c>
      <c r="AM284" s="7"/>
      <c r="AN284" s="7"/>
      <c r="AO284" s="41">
        <f t="shared" si="85"/>
        <v>0</v>
      </c>
      <c r="AP284" s="7"/>
      <c r="AQ284" s="7"/>
      <c r="AR284" s="41">
        <f t="shared" si="86"/>
        <v>0</v>
      </c>
      <c r="AS284" s="7"/>
      <c r="AT284" s="7"/>
      <c r="AU284" s="41">
        <f t="shared" si="87"/>
        <v>0</v>
      </c>
      <c r="AV284" s="7"/>
      <c r="AW284" s="7"/>
      <c r="AX284" s="41">
        <f t="shared" si="88"/>
        <v>0</v>
      </c>
      <c r="AY284" s="7"/>
      <c r="AZ284" s="7"/>
      <c r="BA284" s="41">
        <f t="shared" si="89"/>
        <v>0</v>
      </c>
      <c r="BB284" s="7"/>
      <c r="BC284" s="7"/>
      <c r="BD284" s="41">
        <f t="shared" si="90"/>
        <v>0</v>
      </c>
      <c r="BE284" s="7"/>
      <c r="BF284" s="7"/>
      <c r="BG284" s="41">
        <f t="shared" si="91"/>
        <v>0</v>
      </c>
    </row>
    <row r="285" spans="1:60" ht="18" customHeight="1" x14ac:dyDescent="0.25">
      <c r="A285" s="5"/>
      <c r="B285" s="5"/>
      <c r="C285" s="5"/>
      <c r="D285" s="5">
        <v>7012</v>
      </c>
      <c r="E285" s="6" t="s">
        <v>115</v>
      </c>
      <c r="F285" s="7">
        <v>79131000</v>
      </c>
      <c r="G285" s="7">
        <v>79131000</v>
      </c>
      <c r="H285" s="41">
        <f t="shared" si="76"/>
        <v>0</v>
      </c>
      <c r="I285" s="7">
        <v>79131000</v>
      </c>
      <c r="J285" s="7">
        <v>79131000</v>
      </c>
      <c r="K285" s="41">
        <f t="shared" si="77"/>
        <v>0</v>
      </c>
      <c r="L285" s="7"/>
      <c r="M285" s="7"/>
      <c r="N285" s="41">
        <f t="shared" si="78"/>
        <v>0</v>
      </c>
      <c r="O285" s="67">
        <v>0</v>
      </c>
      <c r="P285" s="67">
        <v>0</v>
      </c>
      <c r="Q285" s="41">
        <f t="shared" si="79"/>
        <v>0</v>
      </c>
      <c r="R285" s="7">
        <v>79131000</v>
      </c>
      <c r="S285" s="7">
        <v>79131000</v>
      </c>
      <c r="T285" s="41">
        <f t="shared" si="93"/>
        <v>0</v>
      </c>
      <c r="U285" s="7">
        <v>79131000</v>
      </c>
      <c r="V285" s="7">
        <v>79131000</v>
      </c>
      <c r="W285" s="41">
        <f t="shared" si="92"/>
        <v>0</v>
      </c>
      <c r="X285" s="7"/>
      <c r="Y285" s="7"/>
      <c r="Z285" s="41">
        <f t="shared" si="80"/>
        <v>0</v>
      </c>
      <c r="AA285" s="7"/>
      <c r="AB285" s="7"/>
      <c r="AC285" s="41">
        <f t="shared" si="81"/>
        <v>0</v>
      </c>
      <c r="AD285" s="7"/>
      <c r="AE285" s="7"/>
      <c r="AF285" s="41">
        <f t="shared" si="82"/>
        <v>0</v>
      </c>
      <c r="AG285" s="7"/>
      <c r="AH285" s="7"/>
      <c r="AI285" s="41">
        <f t="shared" si="83"/>
        <v>0</v>
      </c>
      <c r="AJ285" s="67"/>
      <c r="AK285" s="67"/>
      <c r="AL285" s="41">
        <f t="shared" si="84"/>
        <v>0</v>
      </c>
      <c r="AM285" s="7"/>
      <c r="AN285" s="7"/>
      <c r="AO285" s="41">
        <f t="shared" si="85"/>
        <v>0</v>
      </c>
      <c r="AP285" s="7"/>
      <c r="AQ285" s="7"/>
      <c r="AR285" s="41">
        <f t="shared" si="86"/>
        <v>0</v>
      </c>
      <c r="AS285" s="7"/>
      <c r="AT285" s="7"/>
      <c r="AU285" s="41">
        <f t="shared" si="87"/>
        <v>0</v>
      </c>
      <c r="AV285" s="7"/>
      <c r="AW285" s="7"/>
      <c r="AX285" s="41">
        <f t="shared" si="88"/>
        <v>0</v>
      </c>
      <c r="AY285" s="7"/>
      <c r="AZ285" s="7"/>
      <c r="BA285" s="41">
        <f t="shared" si="89"/>
        <v>0</v>
      </c>
      <c r="BB285" s="7"/>
      <c r="BC285" s="7"/>
      <c r="BD285" s="41">
        <f t="shared" si="90"/>
        <v>0</v>
      </c>
      <c r="BE285" s="7"/>
      <c r="BF285" s="7"/>
      <c r="BG285" s="41">
        <f t="shared" si="91"/>
        <v>0</v>
      </c>
    </row>
    <row r="286" spans="1:60" ht="18" customHeight="1" x14ac:dyDescent="0.25">
      <c r="A286" s="5"/>
      <c r="B286" s="5"/>
      <c r="C286" s="5"/>
      <c r="D286" s="5">
        <v>7049</v>
      </c>
      <c r="E286" s="6" t="s">
        <v>83</v>
      </c>
      <c r="F286" s="7">
        <v>299211808</v>
      </c>
      <c r="G286" s="7">
        <v>299211808</v>
      </c>
      <c r="H286" s="41">
        <f t="shared" si="76"/>
        <v>0</v>
      </c>
      <c r="I286" s="7">
        <v>299211808</v>
      </c>
      <c r="J286" s="7">
        <v>299211808</v>
      </c>
      <c r="K286" s="41">
        <f t="shared" si="77"/>
        <v>0</v>
      </c>
      <c r="L286" s="7"/>
      <c r="M286" s="7"/>
      <c r="N286" s="41">
        <f t="shared" si="78"/>
        <v>0</v>
      </c>
      <c r="O286" s="67">
        <v>0</v>
      </c>
      <c r="P286" s="67">
        <v>0</v>
      </c>
      <c r="Q286" s="41">
        <f t="shared" si="79"/>
        <v>0</v>
      </c>
      <c r="R286" s="7">
        <v>299211808</v>
      </c>
      <c r="S286" s="7">
        <v>299211808</v>
      </c>
      <c r="T286" s="41">
        <f t="shared" si="93"/>
        <v>0</v>
      </c>
      <c r="U286" s="7">
        <v>299211808</v>
      </c>
      <c r="V286" s="7">
        <v>299211808</v>
      </c>
      <c r="W286" s="41">
        <f t="shared" si="92"/>
        <v>0</v>
      </c>
      <c r="X286" s="7"/>
      <c r="Y286" s="7"/>
      <c r="Z286" s="41">
        <f t="shared" si="80"/>
        <v>0</v>
      </c>
      <c r="AA286" s="7"/>
      <c r="AB286" s="7"/>
      <c r="AC286" s="41">
        <f t="shared" si="81"/>
        <v>0</v>
      </c>
      <c r="AD286" s="7"/>
      <c r="AE286" s="7"/>
      <c r="AF286" s="41">
        <f t="shared" si="82"/>
        <v>0</v>
      </c>
      <c r="AG286" s="7"/>
      <c r="AH286" s="7"/>
      <c r="AI286" s="41">
        <f t="shared" si="83"/>
        <v>0</v>
      </c>
      <c r="AJ286" s="67"/>
      <c r="AK286" s="67"/>
      <c r="AL286" s="41">
        <f t="shared" si="84"/>
        <v>0</v>
      </c>
      <c r="AM286" s="7"/>
      <c r="AN286" s="7"/>
      <c r="AO286" s="41">
        <f t="shared" si="85"/>
        <v>0</v>
      </c>
      <c r="AP286" s="7"/>
      <c r="AQ286" s="7"/>
      <c r="AR286" s="41">
        <f t="shared" si="86"/>
        <v>0</v>
      </c>
      <c r="AS286" s="7"/>
      <c r="AT286" s="7"/>
      <c r="AU286" s="41">
        <f t="shared" si="87"/>
        <v>0</v>
      </c>
      <c r="AV286" s="7"/>
      <c r="AW286" s="7"/>
      <c r="AX286" s="41">
        <f t="shared" si="88"/>
        <v>0</v>
      </c>
      <c r="AY286" s="7"/>
      <c r="AZ286" s="7"/>
      <c r="BA286" s="41">
        <f t="shared" si="89"/>
        <v>0</v>
      </c>
      <c r="BB286" s="7"/>
      <c r="BC286" s="7"/>
      <c r="BD286" s="41">
        <f t="shared" si="90"/>
        <v>0</v>
      </c>
      <c r="BE286" s="7"/>
      <c r="BF286" s="7"/>
      <c r="BG286" s="41">
        <f t="shared" si="91"/>
        <v>0</v>
      </c>
    </row>
    <row r="287" spans="1:60" s="26" customFormat="1" ht="18" customHeight="1" x14ac:dyDescent="0.25">
      <c r="A287" s="2"/>
      <c r="B287" s="2"/>
      <c r="C287" s="2">
        <v>7750</v>
      </c>
      <c r="D287" s="2"/>
      <c r="E287" s="4" t="s">
        <v>83</v>
      </c>
      <c r="F287" s="3">
        <v>237426500</v>
      </c>
      <c r="G287" s="3">
        <v>237426500</v>
      </c>
      <c r="H287" s="41">
        <f t="shared" si="76"/>
        <v>0</v>
      </c>
      <c r="I287" s="3">
        <v>32916500</v>
      </c>
      <c r="J287" s="3">
        <v>32916500</v>
      </c>
      <c r="K287" s="41">
        <f t="shared" si="77"/>
        <v>0</v>
      </c>
      <c r="L287" s="3"/>
      <c r="M287" s="3"/>
      <c r="N287" s="41">
        <f t="shared" si="78"/>
        <v>0</v>
      </c>
      <c r="O287" s="3">
        <v>204510000</v>
      </c>
      <c r="P287" s="3">
        <v>204510000</v>
      </c>
      <c r="Q287" s="41">
        <f t="shared" si="79"/>
        <v>0</v>
      </c>
      <c r="R287" s="3">
        <v>237426500</v>
      </c>
      <c r="S287" s="3">
        <v>237426500</v>
      </c>
      <c r="T287" s="41">
        <f t="shared" si="93"/>
        <v>0</v>
      </c>
      <c r="U287" s="3">
        <v>32916500</v>
      </c>
      <c r="V287" s="3">
        <v>32916500</v>
      </c>
      <c r="W287" s="41">
        <f t="shared" si="92"/>
        <v>0</v>
      </c>
      <c r="X287" s="67">
        <v>0</v>
      </c>
      <c r="Y287" s="67">
        <v>0</v>
      </c>
      <c r="Z287" s="41">
        <f t="shared" si="80"/>
        <v>0</v>
      </c>
      <c r="AA287" s="3">
        <v>204510000</v>
      </c>
      <c r="AB287" s="3">
        <v>204510000</v>
      </c>
      <c r="AC287" s="41">
        <f t="shared" si="81"/>
        <v>0</v>
      </c>
      <c r="AD287" s="62">
        <v>0</v>
      </c>
      <c r="AE287" s="62">
        <v>0</v>
      </c>
      <c r="AF287" s="41">
        <f t="shared" si="82"/>
        <v>0</v>
      </c>
      <c r="AG287" s="62">
        <v>0</v>
      </c>
      <c r="AH287" s="62">
        <v>0</v>
      </c>
      <c r="AI287" s="41">
        <f t="shared" si="83"/>
        <v>0</v>
      </c>
      <c r="AJ287" s="3"/>
      <c r="AK287" s="3"/>
      <c r="AL287" s="41">
        <f t="shared" si="84"/>
        <v>0</v>
      </c>
      <c r="AM287" s="3"/>
      <c r="AN287" s="3"/>
      <c r="AO287" s="41">
        <f t="shared" si="85"/>
        <v>0</v>
      </c>
      <c r="AP287" s="3"/>
      <c r="AQ287" s="3"/>
      <c r="AR287" s="41">
        <f t="shared" si="86"/>
        <v>0</v>
      </c>
      <c r="AS287" s="3"/>
      <c r="AT287" s="3"/>
      <c r="AU287" s="41">
        <f t="shared" si="87"/>
        <v>0</v>
      </c>
      <c r="AV287" s="3"/>
      <c r="AW287" s="3"/>
      <c r="AX287" s="41">
        <f t="shared" si="88"/>
        <v>0</v>
      </c>
      <c r="AY287" s="3"/>
      <c r="AZ287" s="3"/>
      <c r="BA287" s="41">
        <f t="shared" si="89"/>
        <v>0</v>
      </c>
      <c r="BB287" s="3"/>
      <c r="BC287" s="3"/>
      <c r="BD287" s="41">
        <f t="shared" si="90"/>
        <v>0</v>
      </c>
      <c r="BE287" s="3"/>
      <c r="BF287" s="3"/>
      <c r="BG287" s="41">
        <f t="shared" si="91"/>
        <v>0</v>
      </c>
      <c r="BH287" s="28"/>
    </row>
    <row r="288" spans="1:60" ht="18" customHeight="1" x14ac:dyDescent="0.25">
      <c r="A288" s="5"/>
      <c r="B288" s="5"/>
      <c r="C288" s="5"/>
      <c r="D288" s="5">
        <v>7756</v>
      </c>
      <c r="E288" s="6" t="s">
        <v>155</v>
      </c>
      <c r="F288" s="7">
        <v>15466500</v>
      </c>
      <c r="G288" s="7">
        <v>15466500</v>
      </c>
      <c r="H288" s="41">
        <f t="shared" si="76"/>
        <v>0</v>
      </c>
      <c r="I288" s="7">
        <v>15466500</v>
      </c>
      <c r="J288" s="7">
        <v>15466500</v>
      </c>
      <c r="K288" s="41">
        <f t="shared" si="77"/>
        <v>0</v>
      </c>
      <c r="L288" s="7"/>
      <c r="M288" s="7"/>
      <c r="N288" s="41">
        <f t="shared" si="78"/>
        <v>0</v>
      </c>
      <c r="O288" s="67">
        <v>0</v>
      </c>
      <c r="P288" s="67">
        <v>0</v>
      </c>
      <c r="Q288" s="41">
        <f t="shared" si="79"/>
        <v>0</v>
      </c>
      <c r="R288" s="7">
        <v>15466500</v>
      </c>
      <c r="S288" s="7">
        <v>15466500</v>
      </c>
      <c r="T288" s="41">
        <f t="shared" si="93"/>
        <v>0</v>
      </c>
      <c r="U288" s="61">
        <v>15466500</v>
      </c>
      <c r="V288" s="61">
        <v>15466500</v>
      </c>
      <c r="W288" s="41">
        <f t="shared" si="92"/>
        <v>0</v>
      </c>
      <c r="X288" s="7"/>
      <c r="Y288" s="7"/>
      <c r="Z288" s="41">
        <f t="shared" si="80"/>
        <v>0</v>
      </c>
      <c r="AA288" s="62"/>
      <c r="AB288" s="62"/>
      <c r="AC288" s="41">
        <f t="shared" si="81"/>
        <v>0</v>
      </c>
      <c r="AD288" s="62">
        <v>0</v>
      </c>
      <c r="AE288" s="62">
        <v>0</v>
      </c>
      <c r="AF288" s="41">
        <f t="shared" si="82"/>
        <v>0</v>
      </c>
      <c r="AG288" s="7"/>
      <c r="AH288" s="7"/>
      <c r="AI288" s="41">
        <f t="shared" si="83"/>
        <v>0</v>
      </c>
      <c r="AJ288" s="7"/>
      <c r="AK288" s="7"/>
      <c r="AL288" s="41">
        <f t="shared" si="84"/>
        <v>0</v>
      </c>
      <c r="AM288" s="7"/>
      <c r="AN288" s="7"/>
      <c r="AO288" s="41">
        <f t="shared" si="85"/>
        <v>0</v>
      </c>
      <c r="AP288" s="7"/>
      <c r="AQ288" s="7"/>
      <c r="AR288" s="41">
        <f t="shared" si="86"/>
        <v>0</v>
      </c>
      <c r="AS288" s="7"/>
      <c r="AT288" s="7"/>
      <c r="AU288" s="41">
        <f t="shared" si="87"/>
        <v>0</v>
      </c>
      <c r="AV288" s="7"/>
      <c r="AW288" s="7"/>
      <c r="AX288" s="41">
        <f t="shared" si="88"/>
        <v>0</v>
      </c>
      <c r="AY288" s="7"/>
      <c r="AZ288" s="7"/>
      <c r="BA288" s="41">
        <f t="shared" si="89"/>
        <v>0</v>
      </c>
      <c r="BB288" s="7"/>
      <c r="BC288" s="7"/>
      <c r="BD288" s="41">
        <f t="shared" si="90"/>
        <v>0</v>
      </c>
      <c r="BE288" s="7"/>
      <c r="BF288" s="7"/>
      <c r="BG288" s="41">
        <f t="shared" si="91"/>
        <v>0</v>
      </c>
      <c r="BH288" s="1"/>
    </row>
    <row r="289" spans="1:60" ht="18" customHeight="1" x14ac:dyDescent="0.25">
      <c r="A289" s="5"/>
      <c r="B289" s="5"/>
      <c r="C289" s="5"/>
      <c r="D289" s="5">
        <v>7799</v>
      </c>
      <c r="E289" s="6" t="s">
        <v>118</v>
      </c>
      <c r="F289" s="7">
        <v>221960000</v>
      </c>
      <c r="G289" s="7">
        <v>221960000</v>
      </c>
      <c r="H289" s="41">
        <f t="shared" si="76"/>
        <v>0</v>
      </c>
      <c r="I289" s="7">
        <v>17450000</v>
      </c>
      <c r="J289" s="7">
        <v>17450000</v>
      </c>
      <c r="K289" s="41">
        <f t="shared" si="77"/>
        <v>0</v>
      </c>
      <c r="L289" s="7"/>
      <c r="M289" s="7"/>
      <c r="N289" s="41">
        <f t="shared" si="78"/>
        <v>0</v>
      </c>
      <c r="O289" s="7">
        <v>204510000</v>
      </c>
      <c r="P289" s="7">
        <v>204510000</v>
      </c>
      <c r="Q289" s="41">
        <f t="shared" si="79"/>
        <v>0</v>
      </c>
      <c r="R289" s="7">
        <v>221960000</v>
      </c>
      <c r="S289" s="7">
        <v>221960000</v>
      </c>
      <c r="T289" s="41">
        <f t="shared" si="93"/>
        <v>0</v>
      </c>
      <c r="U289" s="61">
        <v>17450000</v>
      </c>
      <c r="V289" s="61">
        <v>17450000</v>
      </c>
      <c r="W289" s="41">
        <f t="shared" si="92"/>
        <v>0</v>
      </c>
      <c r="X289" s="7"/>
      <c r="Y289" s="7"/>
      <c r="Z289" s="41">
        <f t="shared" si="80"/>
        <v>0</v>
      </c>
      <c r="AA289" s="61">
        <v>204510000</v>
      </c>
      <c r="AB289" s="61">
        <v>204510000</v>
      </c>
      <c r="AC289" s="41">
        <f t="shared" si="81"/>
        <v>0</v>
      </c>
      <c r="AD289" s="62"/>
      <c r="AE289" s="62"/>
      <c r="AF289" s="41">
        <f t="shared" si="82"/>
        <v>0</v>
      </c>
      <c r="AG289" s="62">
        <v>0</v>
      </c>
      <c r="AH289" s="62">
        <v>0</v>
      </c>
      <c r="AI289" s="41">
        <f t="shared" si="83"/>
        <v>0</v>
      </c>
      <c r="AJ289" s="7"/>
      <c r="AK289" s="7"/>
      <c r="AL289" s="41">
        <f t="shared" si="84"/>
        <v>0</v>
      </c>
      <c r="AM289" s="7"/>
      <c r="AN289" s="7"/>
      <c r="AO289" s="41">
        <f t="shared" si="85"/>
        <v>0</v>
      </c>
      <c r="AP289" s="7"/>
      <c r="AQ289" s="7"/>
      <c r="AR289" s="41">
        <f t="shared" si="86"/>
        <v>0</v>
      </c>
      <c r="AS289" s="7"/>
      <c r="AT289" s="7"/>
      <c r="AU289" s="41">
        <f t="shared" si="87"/>
        <v>0</v>
      </c>
      <c r="AV289" s="7"/>
      <c r="AW289" s="7"/>
      <c r="AX289" s="41">
        <f t="shared" si="88"/>
        <v>0</v>
      </c>
      <c r="AY289" s="7"/>
      <c r="AZ289" s="7"/>
      <c r="BA289" s="41">
        <f t="shared" si="89"/>
        <v>0</v>
      </c>
      <c r="BB289" s="7"/>
      <c r="BC289" s="7"/>
      <c r="BD289" s="41">
        <f t="shared" si="90"/>
        <v>0</v>
      </c>
      <c r="BE289" s="7"/>
      <c r="BF289" s="7"/>
      <c r="BG289" s="41">
        <f t="shared" si="91"/>
        <v>0</v>
      </c>
      <c r="BH289" s="1"/>
    </row>
    <row r="290" spans="1:60" s="63" customFormat="1" ht="18" customHeight="1" x14ac:dyDescent="0.25">
      <c r="A290" s="39"/>
      <c r="B290" s="39"/>
      <c r="C290" s="39"/>
      <c r="D290" s="39"/>
      <c r="E290" s="39" t="s">
        <v>272</v>
      </c>
      <c r="F290" s="40">
        <v>18566000</v>
      </c>
      <c r="G290" s="40">
        <v>18566000</v>
      </c>
      <c r="H290" s="41">
        <f t="shared" si="76"/>
        <v>0</v>
      </c>
      <c r="I290" s="40">
        <v>18566000</v>
      </c>
      <c r="J290" s="40">
        <v>18566000</v>
      </c>
      <c r="K290" s="41">
        <f t="shared" si="77"/>
        <v>0</v>
      </c>
      <c r="L290" s="40"/>
      <c r="M290" s="40"/>
      <c r="N290" s="41">
        <f t="shared" si="78"/>
        <v>0</v>
      </c>
      <c r="O290" s="67">
        <v>0</v>
      </c>
      <c r="P290" s="67">
        <v>0</v>
      </c>
      <c r="Q290" s="41">
        <f t="shared" si="79"/>
        <v>0</v>
      </c>
      <c r="R290" s="40">
        <v>18566000</v>
      </c>
      <c r="S290" s="40">
        <v>18566000</v>
      </c>
      <c r="T290" s="41">
        <f t="shared" si="93"/>
        <v>0</v>
      </c>
      <c r="U290" s="40">
        <v>18566000</v>
      </c>
      <c r="V290" s="40">
        <v>18566000</v>
      </c>
      <c r="W290" s="41">
        <f t="shared" si="92"/>
        <v>0</v>
      </c>
      <c r="X290" s="40"/>
      <c r="Y290" s="40"/>
      <c r="Z290" s="41">
        <f t="shared" si="80"/>
        <v>0</v>
      </c>
      <c r="AA290" s="135"/>
      <c r="AB290" s="135"/>
      <c r="AC290" s="41">
        <f t="shared" si="81"/>
        <v>0</v>
      </c>
      <c r="AD290" s="62"/>
      <c r="AE290" s="62"/>
      <c r="AF290" s="41">
        <f t="shared" si="82"/>
        <v>0</v>
      </c>
      <c r="AG290" s="40"/>
      <c r="AH290" s="40"/>
      <c r="AI290" s="41">
        <f t="shared" si="83"/>
        <v>0</v>
      </c>
      <c r="AJ290" s="135"/>
      <c r="AK290" s="135"/>
      <c r="AL290" s="41">
        <f t="shared" si="84"/>
        <v>0</v>
      </c>
      <c r="AM290" s="40"/>
      <c r="AN290" s="40"/>
      <c r="AO290" s="41">
        <f t="shared" si="85"/>
        <v>0</v>
      </c>
      <c r="AP290" s="40"/>
      <c r="AQ290" s="40"/>
      <c r="AR290" s="41">
        <f t="shared" si="86"/>
        <v>0</v>
      </c>
      <c r="AS290" s="40"/>
      <c r="AT290" s="40"/>
      <c r="AU290" s="41">
        <f t="shared" si="87"/>
        <v>0</v>
      </c>
      <c r="AV290" s="40"/>
      <c r="AW290" s="40"/>
      <c r="AX290" s="41">
        <f t="shared" si="88"/>
        <v>0</v>
      </c>
      <c r="AY290" s="40"/>
      <c r="AZ290" s="40"/>
      <c r="BA290" s="41">
        <f t="shared" si="89"/>
        <v>0</v>
      </c>
      <c r="BB290" s="40"/>
      <c r="BC290" s="40"/>
      <c r="BD290" s="41">
        <f t="shared" si="90"/>
        <v>0</v>
      </c>
      <c r="BE290" s="40"/>
      <c r="BF290" s="40"/>
      <c r="BG290" s="41">
        <f t="shared" si="91"/>
        <v>0</v>
      </c>
    </row>
    <row r="291" spans="1:60" ht="24" x14ac:dyDescent="0.25">
      <c r="A291" s="2"/>
      <c r="B291" s="2"/>
      <c r="C291" s="2">
        <v>7000</v>
      </c>
      <c r="D291" s="2"/>
      <c r="E291" s="4" t="s">
        <v>114</v>
      </c>
      <c r="F291" s="3">
        <v>18180000</v>
      </c>
      <c r="G291" s="3">
        <v>18180000</v>
      </c>
      <c r="H291" s="41">
        <f t="shared" si="76"/>
        <v>0</v>
      </c>
      <c r="I291" s="3">
        <v>18180000</v>
      </c>
      <c r="J291" s="3">
        <v>18180000</v>
      </c>
      <c r="K291" s="41">
        <f t="shared" si="77"/>
        <v>0</v>
      </c>
      <c r="L291" s="3"/>
      <c r="M291" s="3"/>
      <c r="N291" s="41">
        <f t="shared" si="78"/>
        <v>0</v>
      </c>
      <c r="O291" s="67">
        <v>0</v>
      </c>
      <c r="P291" s="67">
        <v>0</v>
      </c>
      <c r="Q291" s="41">
        <f t="shared" si="79"/>
        <v>0</v>
      </c>
      <c r="R291" s="3">
        <v>18180000</v>
      </c>
      <c r="S291" s="3">
        <v>18180000</v>
      </c>
      <c r="T291" s="41">
        <f t="shared" si="93"/>
        <v>0</v>
      </c>
      <c r="U291" s="3">
        <v>18180000</v>
      </c>
      <c r="V291" s="3">
        <v>18180000</v>
      </c>
      <c r="W291" s="41">
        <f t="shared" si="92"/>
        <v>0</v>
      </c>
      <c r="X291" s="3"/>
      <c r="Y291" s="3"/>
      <c r="Z291" s="41">
        <f t="shared" si="80"/>
        <v>0</v>
      </c>
      <c r="AA291" s="3"/>
      <c r="AB291" s="3"/>
      <c r="AC291" s="41">
        <f t="shared" si="81"/>
        <v>0</v>
      </c>
      <c r="AD291" s="62"/>
      <c r="AE291" s="62"/>
      <c r="AF291" s="41">
        <f t="shared" si="82"/>
        <v>0</v>
      </c>
      <c r="AG291" s="3"/>
      <c r="AH291" s="3"/>
      <c r="AI291" s="41">
        <f t="shared" si="83"/>
        <v>0</v>
      </c>
      <c r="AJ291" s="62"/>
      <c r="AK291" s="62"/>
      <c r="AL291" s="41">
        <f t="shared" si="84"/>
        <v>0</v>
      </c>
      <c r="AM291" s="3"/>
      <c r="AN291" s="3"/>
      <c r="AO291" s="41">
        <f t="shared" si="85"/>
        <v>0</v>
      </c>
      <c r="AP291" s="3"/>
      <c r="AQ291" s="3"/>
      <c r="AR291" s="41">
        <f t="shared" si="86"/>
        <v>0</v>
      </c>
      <c r="AS291" s="3"/>
      <c r="AT291" s="3"/>
      <c r="AU291" s="41">
        <f t="shared" si="87"/>
        <v>0</v>
      </c>
      <c r="AV291" s="3"/>
      <c r="AW291" s="3"/>
      <c r="AX291" s="41">
        <f t="shared" si="88"/>
        <v>0</v>
      </c>
      <c r="AY291" s="3"/>
      <c r="AZ291" s="3"/>
      <c r="BA291" s="41">
        <f t="shared" si="89"/>
        <v>0</v>
      </c>
      <c r="BB291" s="3"/>
      <c r="BC291" s="3"/>
      <c r="BD291" s="41">
        <f t="shared" si="90"/>
        <v>0</v>
      </c>
      <c r="BE291" s="3"/>
      <c r="BF291" s="3"/>
      <c r="BG291" s="41">
        <f t="shared" si="91"/>
        <v>0</v>
      </c>
    </row>
    <row r="292" spans="1:60" ht="18" customHeight="1" x14ac:dyDescent="0.25">
      <c r="A292" s="5"/>
      <c r="B292" s="5"/>
      <c r="C292" s="5"/>
      <c r="D292" s="5">
        <v>7012</v>
      </c>
      <c r="E292" s="6" t="s">
        <v>115</v>
      </c>
      <c r="F292" s="7">
        <v>17280000</v>
      </c>
      <c r="G292" s="7">
        <v>17280000</v>
      </c>
      <c r="H292" s="41">
        <f t="shared" si="76"/>
        <v>0</v>
      </c>
      <c r="I292" s="7">
        <v>17280000</v>
      </c>
      <c r="J292" s="7">
        <v>17280000</v>
      </c>
      <c r="K292" s="41">
        <f t="shared" si="77"/>
        <v>0</v>
      </c>
      <c r="L292" s="7"/>
      <c r="M292" s="7"/>
      <c r="N292" s="41">
        <f t="shared" si="78"/>
        <v>0</v>
      </c>
      <c r="O292" s="67">
        <v>0</v>
      </c>
      <c r="P292" s="67">
        <v>0</v>
      </c>
      <c r="Q292" s="41">
        <f t="shared" si="79"/>
        <v>0</v>
      </c>
      <c r="R292" s="7">
        <v>17280000</v>
      </c>
      <c r="S292" s="7">
        <v>17280000</v>
      </c>
      <c r="T292" s="41">
        <f t="shared" si="93"/>
        <v>0</v>
      </c>
      <c r="U292" s="7">
        <v>17280000</v>
      </c>
      <c r="V292" s="7">
        <v>17280000</v>
      </c>
      <c r="W292" s="41">
        <f t="shared" si="92"/>
        <v>0</v>
      </c>
      <c r="X292" s="7"/>
      <c r="Y292" s="7"/>
      <c r="Z292" s="41">
        <f t="shared" si="80"/>
        <v>0</v>
      </c>
      <c r="AA292" s="7"/>
      <c r="AB292" s="7"/>
      <c r="AC292" s="41">
        <f t="shared" si="81"/>
        <v>0</v>
      </c>
      <c r="AD292" s="62"/>
      <c r="AE292" s="62"/>
      <c r="AF292" s="41">
        <f t="shared" si="82"/>
        <v>0</v>
      </c>
      <c r="AG292" s="7"/>
      <c r="AH292" s="7"/>
      <c r="AI292" s="41">
        <f t="shared" si="83"/>
        <v>0</v>
      </c>
      <c r="AJ292" s="67"/>
      <c r="AK292" s="67"/>
      <c r="AL292" s="41">
        <f t="shared" si="84"/>
        <v>0</v>
      </c>
      <c r="AM292" s="7"/>
      <c r="AN292" s="7"/>
      <c r="AO292" s="41">
        <f t="shared" si="85"/>
        <v>0</v>
      </c>
      <c r="AP292" s="7"/>
      <c r="AQ292" s="7"/>
      <c r="AR292" s="41">
        <f t="shared" si="86"/>
        <v>0</v>
      </c>
      <c r="AS292" s="7"/>
      <c r="AT292" s="7"/>
      <c r="AU292" s="41">
        <f t="shared" si="87"/>
        <v>0</v>
      </c>
      <c r="AV292" s="7"/>
      <c r="AW292" s="7"/>
      <c r="AX292" s="41">
        <f t="shared" si="88"/>
        <v>0</v>
      </c>
      <c r="AY292" s="7"/>
      <c r="AZ292" s="7"/>
      <c r="BA292" s="41">
        <f t="shared" si="89"/>
        <v>0</v>
      </c>
      <c r="BB292" s="7"/>
      <c r="BC292" s="7"/>
      <c r="BD292" s="41">
        <f t="shared" si="90"/>
        <v>0</v>
      </c>
      <c r="BE292" s="7"/>
      <c r="BF292" s="7"/>
      <c r="BG292" s="41">
        <f t="shared" si="91"/>
        <v>0</v>
      </c>
    </row>
    <row r="293" spans="1:60" ht="18" customHeight="1" x14ac:dyDescent="0.25">
      <c r="A293" s="5"/>
      <c r="B293" s="5"/>
      <c r="C293" s="5"/>
      <c r="D293" s="5">
        <v>7049</v>
      </c>
      <c r="E293" s="6" t="s">
        <v>83</v>
      </c>
      <c r="F293" s="7">
        <v>900000</v>
      </c>
      <c r="G293" s="7">
        <v>900000</v>
      </c>
      <c r="H293" s="41">
        <f t="shared" si="76"/>
        <v>0</v>
      </c>
      <c r="I293" s="7">
        <v>900000</v>
      </c>
      <c r="J293" s="7">
        <v>900000</v>
      </c>
      <c r="K293" s="41">
        <f t="shared" si="77"/>
        <v>0</v>
      </c>
      <c r="L293" s="7"/>
      <c r="M293" s="7"/>
      <c r="N293" s="41">
        <f t="shared" si="78"/>
        <v>0</v>
      </c>
      <c r="O293" s="67">
        <v>0</v>
      </c>
      <c r="P293" s="67">
        <v>0</v>
      </c>
      <c r="Q293" s="41">
        <f t="shared" si="79"/>
        <v>0</v>
      </c>
      <c r="R293" s="7">
        <v>900000</v>
      </c>
      <c r="S293" s="7">
        <v>900000</v>
      </c>
      <c r="T293" s="41">
        <f t="shared" si="93"/>
        <v>0</v>
      </c>
      <c r="U293" s="7">
        <v>900000</v>
      </c>
      <c r="V293" s="7">
        <v>900000</v>
      </c>
      <c r="W293" s="41">
        <f t="shared" si="92"/>
        <v>0</v>
      </c>
      <c r="X293" s="7"/>
      <c r="Y293" s="7"/>
      <c r="Z293" s="41">
        <f t="shared" si="80"/>
        <v>0</v>
      </c>
      <c r="AA293" s="7"/>
      <c r="AB293" s="7"/>
      <c r="AC293" s="41">
        <f t="shared" si="81"/>
        <v>0</v>
      </c>
      <c r="AD293" s="62"/>
      <c r="AE293" s="62"/>
      <c r="AF293" s="41">
        <f t="shared" si="82"/>
        <v>0</v>
      </c>
      <c r="AG293" s="7"/>
      <c r="AH293" s="7"/>
      <c r="AI293" s="41">
        <f t="shared" si="83"/>
        <v>0</v>
      </c>
      <c r="AJ293" s="67"/>
      <c r="AK293" s="67"/>
      <c r="AL293" s="41">
        <f t="shared" si="84"/>
        <v>0</v>
      </c>
      <c r="AM293" s="7"/>
      <c r="AN293" s="7"/>
      <c r="AO293" s="41">
        <f t="shared" si="85"/>
        <v>0</v>
      </c>
      <c r="AP293" s="7"/>
      <c r="AQ293" s="7"/>
      <c r="AR293" s="41">
        <f t="shared" si="86"/>
        <v>0</v>
      </c>
      <c r="AS293" s="7"/>
      <c r="AT293" s="7"/>
      <c r="AU293" s="41">
        <f t="shared" si="87"/>
        <v>0</v>
      </c>
      <c r="AV293" s="7"/>
      <c r="AW293" s="7"/>
      <c r="AX293" s="41">
        <f t="shared" si="88"/>
        <v>0</v>
      </c>
      <c r="AY293" s="7"/>
      <c r="AZ293" s="7"/>
      <c r="BA293" s="41">
        <f t="shared" si="89"/>
        <v>0</v>
      </c>
      <c r="BB293" s="7"/>
      <c r="BC293" s="7"/>
      <c r="BD293" s="41">
        <f t="shared" si="90"/>
        <v>0</v>
      </c>
      <c r="BE293" s="7"/>
      <c r="BF293" s="7"/>
      <c r="BG293" s="41">
        <f t="shared" si="91"/>
        <v>0</v>
      </c>
    </row>
    <row r="294" spans="1:60" s="26" customFormat="1" ht="18" customHeight="1" x14ac:dyDescent="0.25">
      <c r="A294" s="2"/>
      <c r="B294" s="2"/>
      <c r="C294" s="2">
        <v>7750</v>
      </c>
      <c r="D294" s="2"/>
      <c r="E294" s="4" t="s">
        <v>83</v>
      </c>
      <c r="F294" s="3">
        <v>386000</v>
      </c>
      <c r="G294" s="3">
        <v>386000</v>
      </c>
      <c r="H294" s="41">
        <f t="shared" si="76"/>
        <v>0</v>
      </c>
      <c r="I294" s="3">
        <v>386000</v>
      </c>
      <c r="J294" s="3">
        <v>386000</v>
      </c>
      <c r="K294" s="41">
        <f t="shared" si="77"/>
        <v>0</v>
      </c>
      <c r="L294" s="3"/>
      <c r="M294" s="3"/>
      <c r="N294" s="41">
        <f t="shared" si="78"/>
        <v>0</v>
      </c>
      <c r="O294" s="67">
        <v>0</v>
      </c>
      <c r="P294" s="67">
        <v>0</v>
      </c>
      <c r="Q294" s="41">
        <f t="shared" si="79"/>
        <v>0</v>
      </c>
      <c r="R294" s="3">
        <v>386000</v>
      </c>
      <c r="S294" s="3">
        <v>386000</v>
      </c>
      <c r="T294" s="41">
        <f t="shared" si="93"/>
        <v>0</v>
      </c>
      <c r="U294" s="3">
        <v>386000</v>
      </c>
      <c r="V294" s="3">
        <v>386000</v>
      </c>
      <c r="W294" s="41">
        <f t="shared" si="92"/>
        <v>0</v>
      </c>
      <c r="X294" s="3"/>
      <c r="Y294" s="3"/>
      <c r="Z294" s="41">
        <f t="shared" si="80"/>
        <v>0</v>
      </c>
      <c r="AA294" s="62"/>
      <c r="AB294" s="62"/>
      <c r="AC294" s="41">
        <f t="shared" si="81"/>
        <v>0</v>
      </c>
      <c r="AD294" s="62">
        <v>0</v>
      </c>
      <c r="AE294" s="62">
        <v>0</v>
      </c>
      <c r="AF294" s="41">
        <f t="shared" si="82"/>
        <v>0</v>
      </c>
      <c r="AG294" s="62">
        <v>0</v>
      </c>
      <c r="AH294" s="62">
        <v>0</v>
      </c>
      <c r="AI294" s="41">
        <f t="shared" si="83"/>
        <v>0</v>
      </c>
      <c r="AJ294" s="3"/>
      <c r="AK294" s="3"/>
      <c r="AL294" s="41">
        <f t="shared" si="84"/>
        <v>0</v>
      </c>
      <c r="AM294" s="3"/>
      <c r="AN294" s="3"/>
      <c r="AO294" s="41">
        <f t="shared" si="85"/>
        <v>0</v>
      </c>
      <c r="AP294" s="3"/>
      <c r="AQ294" s="3"/>
      <c r="AR294" s="41">
        <f t="shared" si="86"/>
        <v>0</v>
      </c>
      <c r="AS294" s="3"/>
      <c r="AT294" s="3"/>
      <c r="AU294" s="41">
        <f t="shared" si="87"/>
        <v>0</v>
      </c>
      <c r="AV294" s="3"/>
      <c r="AW294" s="3"/>
      <c r="AX294" s="41">
        <f t="shared" si="88"/>
        <v>0</v>
      </c>
      <c r="AY294" s="3"/>
      <c r="AZ294" s="3"/>
      <c r="BA294" s="41">
        <f t="shared" si="89"/>
        <v>0</v>
      </c>
      <c r="BB294" s="3"/>
      <c r="BC294" s="3"/>
      <c r="BD294" s="41">
        <f t="shared" si="90"/>
        <v>0</v>
      </c>
      <c r="BE294" s="3"/>
      <c r="BF294" s="3"/>
      <c r="BG294" s="41">
        <f t="shared" si="91"/>
        <v>0</v>
      </c>
      <c r="BH294" s="28"/>
    </row>
    <row r="295" spans="1:60" ht="18" customHeight="1" x14ac:dyDescent="0.25">
      <c r="A295" s="5"/>
      <c r="B295" s="5"/>
      <c r="C295" s="5"/>
      <c r="D295" s="5">
        <v>7756</v>
      </c>
      <c r="E295" s="6" t="s">
        <v>155</v>
      </c>
      <c r="F295" s="7">
        <v>386000</v>
      </c>
      <c r="G295" s="7">
        <v>386000</v>
      </c>
      <c r="H295" s="41">
        <f t="shared" si="76"/>
        <v>0</v>
      </c>
      <c r="I295" s="7">
        <v>386000</v>
      </c>
      <c r="J295" s="7">
        <v>386000</v>
      </c>
      <c r="K295" s="41">
        <f t="shared" si="77"/>
        <v>0</v>
      </c>
      <c r="L295" s="7"/>
      <c r="M295" s="7"/>
      <c r="N295" s="41">
        <f t="shared" si="78"/>
        <v>0</v>
      </c>
      <c r="O295" s="67">
        <v>0</v>
      </c>
      <c r="P295" s="67">
        <v>0</v>
      </c>
      <c r="Q295" s="41">
        <f t="shared" si="79"/>
        <v>0</v>
      </c>
      <c r="R295" s="7">
        <v>386000</v>
      </c>
      <c r="S295" s="7">
        <v>386000</v>
      </c>
      <c r="T295" s="41">
        <f t="shared" si="93"/>
        <v>0</v>
      </c>
      <c r="U295" s="61">
        <v>386000</v>
      </c>
      <c r="V295" s="61">
        <v>386000</v>
      </c>
      <c r="W295" s="41">
        <f t="shared" si="92"/>
        <v>0</v>
      </c>
      <c r="X295" s="7"/>
      <c r="Y295" s="7"/>
      <c r="Z295" s="41">
        <f t="shared" si="80"/>
        <v>0</v>
      </c>
      <c r="AA295" s="62"/>
      <c r="AB295" s="62"/>
      <c r="AC295" s="41">
        <f t="shared" si="81"/>
        <v>0</v>
      </c>
      <c r="AD295" s="62">
        <v>0</v>
      </c>
      <c r="AE295" s="62">
        <v>0</v>
      </c>
      <c r="AF295" s="41">
        <f t="shared" si="82"/>
        <v>0</v>
      </c>
      <c r="AG295" s="7"/>
      <c r="AH295" s="7"/>
      <c r="AI295" s="41">
        <f t="shared" si="83"/>
        <v>0</v>
      </c>
      <c r="AJ295" s="7"/>
      <c r="AK295" s="7"/>
      <c r="AL295" s="41">
        <f t="shared" si="84"/>
        <v>0</v>
      </c>
      <c r="AM295" s="7"/>
      <c r="AN295" s="7"/>
      <c r="AO295" s="41">
        <f t="shared" si="85"/>
        <v>0</v>
      </c>
      <c r="AP295" s="7"/>
      <c r="AQ295" s="7"/>
      <c r="AR295" s="41">
        <f t="shared" si="86"/>
        <v>0</v>
      </c>
      <c r="AS295" s="7"/>
      <c r="AT295" s="7"/>
      <c r="AU295" s="41">
        <f t="shared" si="87"/>
        <v>0</v>
      </c>
      <c r="AV295" s="7"/>
      <c r="AW295" s="7"/>
      <c r="AX295" s="41">
        <f t="shared" si="88"/>
        <v>0</v>
      </c>
      <c r="AY295" s="7"/>
      <c r="AZ295" s="7"/>
      <c r="BA295" s="41">
        <f t="shared" si="89"/>
        <v>0</v>
      </c>
      <c r="BB295" s="7"/>
      <c r="BC295" s="7"/>
      <c r="BD295" s="41">
        <f t="shared" si="90"/>
        <v>0</v>
      </c>
      <c r="BE295" s="7"/>
      <c r="BF295" s="7"/>
      <c r="BG295" s="41">
        <f t="shared" si="91"/>
        <v>0</v>
      </c>
      <c r="BH295" s="1"/>
    </row>
    <row r="296" spans="1:60" s="37" customFormat="1" ht="18" customHeight="1" x14ac:dyDescent="0.25">
      <c r="A296" s="39">
        <v>340</v>
      </c>
      <c r="B296" s="39">
        <v>341</v>
      </c>
      <c r="C296" s="39"/>
      <c r="D296" s="39"/>
      <c r="E296" s="39" t="s">
        <v>247</v>
      </c>
      <c r="F296" s="40">
        <v>7370000</v>
      </c>
      <c r="G296" s="40">
        <v>7370000</v>
      </c>
      <c r="H296" s="41">
        <f t="shared" si="76"/>
        <v>0</v>
      </c>
      <c r="I296" s="40">
        <v>7370000</v>
      </c>
      <c r="J296" s="40">
        <v>7370000</v>
      </c>
      <c r="K296" s="41">
        <f t="shared" si="77"/>
        <v>0</v>
      </c>
      <c r="L296" s="40"/>
      <c r="M296" s="40"/>
      <c r="N296" s="41">
        <f t="shared" si="78"/>
        <v>0</v>
      </c>
      <c r="O296" s="67">
        <v>0</v>
      </c>
      <c r="P296" s="67">
        <v>0</v>
      </c>
      <c r="Q296" s="41">
        <f t="shared" si="79"/>
        <v>0</v>
      </c>
      <c r="R296" s="40">
        <v>7370000</v>
      </c>
      <c r="S296" s="40">
        <v>7370000</v>
      </c>
      <c r="T296" s="41">
        <f t="shared" si="93"/>
        <v>0</v>
      </c>
      <c r="U296" s="40">
        <v>7370000</v>
      </c>
      <c r="V296" s="40">
        <v>7370000</v>
      </c>
      <c r="W296" s="41">
        <f t="shared" si="92"/>
        <v>0</v>
      </c>
      <c r="X296" s="62"/>
      <c r="Y296" s="62"/>
      <c r="Z296" s="41">
        <f t="shared" si="80"/>
        <v>0</v>
      </c>
      <c r="AA296" s="40"/>
      <c r="AB296" s="40"/>
      <c r="AC296" s="41">
        <f t="shared" si="81"/>
        <v>0</v>
      </c>
      <c r="AD296" s="7"/>
      <c r="AE296" s="7"/>
      <c r="AF296" s="41">
        <f t="shared" si="82"/>
        <v>0</v>
      </c>
      <c r="AG296" s="40"/>
      <c r="AH296" s="40"/>
      <c r="AI296" s="41">
        <f t="shared" si="83"/>
        <v>0</v>
      </c>
      <c r="AJ296" s="40"/>
      <c r="AK296" s="40"/>
      <c r="AL296" s="41">
        <f t="shared" si="84"/>
        <v>0</v>
      </c>
      <c r="AM296" s="40"/>
      <c r="AN296" s="40"/>
      <c r="AO296" s="41">
        <f t="shared" si="85"/>
        <v>0</v>
      </c>
      <c r="AP296" s="40"/>
      <c r="AQ296" s="40"/>
      <c r="AR296" s="41">
        <f t="shared" si="86"/>
        <v>0</v>
      </c>
      <c r="AS296" s="40"/>
      <c r="AT296" s="40"/>
      <c r="AU296" s="41">
        <f t="shared" si="87"/>
        <v>0</v>
      </c>
      <c r="AV296" s="40"/>
      <c r="AW296" s="40"/>
      <c r="AX296" s="41">
        <f t="shared" si="88"/>
        <v>0</v>
      </c>
      <c r="AY296" s="40"/>
      <c r="AZ296" s="40"/>
      <c r="BA296" s="41">
        <f t="shared" si="89"/>
        <v>0</v>
      </c>
      <c r="BB296" s="40"/>
      <c r="BC296" s="40"/>
      <c r="BD296" s="41">
        <f t="shared" si="90"/>
        <v>0</v>
      </c>
      <c r="BE296" s="40"/>
      <c r="BF296" s="40"/>
      <c r="BG296" s="41">
        <f t="shared" si="91"/>
        <v>0</v>
      </c>
    </row>
    <row r="297" spans="1:60" s="26" customFormat="1" ht="24" x14ac:dyDescent="0.25">
      <c r="A297" s="2"/>
      <c r="B297" s="2"/>
      <c r="C297" s="2">
        <v>7000</v>
      </c>
      <c r="D297" s="2"/>
      <c r="E297" s="4" t="s">
        <v>114</v>
      </c>
      <c r="F297" s="3">
        <v>7370000</v>
      </c>
      <c r="G297" s="3">
        <v>7370000</v>
      </c>
      <c r="H297" s="41">
        <f t="shared" si="76"/>
        <v>0</v>
      </c>
      <c r="I297" s="3">
        <v>7370000</v>
      </c>
      <c r="J297" s="3">
        <v>7370000</v>
      </c>
      <c r="K297" s="41">
        <f t="shared" si="77"/>
        <v>0</v>
      </c>
      <c r="L297" s="3"/>
      <c r="M297" s="3"/>
      <c r="N297" s="41">
        <f t="shared" si="78"/>
        <v>0</v>
      </c>
      <c r="O297" s="67">
        <v>0</v>
      </c>
      <c r="P297" s="67">
        <v>0</v>
      </c>
      <c r="Q297" s="41">
        <f t="shared" si="79"/>
        <v>0</v>
      </c>
      <c r="R297" s="3">
        <v>7370000</v>
      </c>
      <c r="S297" s="3">
        <v>7370000</v>
      </c>
      <c r="T297" s="41">
        <f t="shared" si="93"/>
        <v>0</v>
      </c>
      <c r="U297" s="3">
        <v>7370000</v>
      </c>
      <c r="V297" s="3">
        <v>7370000</v>
      </c>
      <c r="W297" s="41">
        <f t="shared" si="92"/>
        <v>0</v>
      </c>
      <c r="X297" s="3"/>
      <c r="Y297" s="3"/>
      <c r="Z297" s="41">
        <f t="shared" si="80"/>
        <v>0</v>
      </c>
      <c r="AA297" s="62"/>
      <c r="AB297" s="62"/>
      <c r="AC297" s="41">
        <f t="shared" si="81"/>
        <v>0</v>
      </c>
      <c r="AD297" s="7"/>
      <c r="AE297" s="7"/>
      <c r="AF297" s="41">
        <f t="shared" si="82"/>
        <v>0</v>
      </c>
      <c r="AG297" s="3"/>
      <c r="AH297" s="3"/>
      <c r="AI297" s="41">
        <f t="shared" si="83"/>
        <v>0</v>
      </c>
      <c r="AJ297" s="3"/>
      <c r="AK297" s="3"/>
      <c r="AL297" s="41">
        <f t="shared" si="84"/>
        <v>0</v>
      </c>
      <c r="AM297" s="3"/>
      <c r="AN297" s="3"/>
      <c r="AO297" s="41">
        <f t="shared" si="85"/>
        <v>0</v>
      </c>
      <c r="AP297" s="3"/>
      <c r="AQ297" s="3"/>
      <c r="AR297" s="41">
        <f t="shared" si="86"/>
        <v>0</v>
      </c>
      <c r="AS297" s="3"/>
      <c r="AT297" s="3"/>
      <c r="AU297" s="41">
        <f t="shared" si="87"/>
        <v>0</v>
      </c>
      <c r="AV297" s="3"/>
      <c r="AW297" s="3"/>
      <c r="AX297" s="41">
        <f t="shared" si="88"/>
        <v>0</v>
      </c>
      <c r="AY297" s="3"/>
      <c r="AZ297" s="3"/>
      <c r="BA297" s="41">
        <f t="shared" si="89"/>
        <v>0</v>
      </c>
      <c r="BB297" s="3"/>
      <c r="BC297" s="3"/>
      <c r="BD297" s="41">
        <f t="shared" si="90"/>
        <v>0</v>
      </c>
      <c r="BE297" s="3"/>
      <c r="BF297" s="3"/>
      <c r="BG297" s="41">
        <f t="shared" si="91"/>
        <v>0</v>
      </c>
    </row>
    <row r="298" spans="1:60" ht="18" customHeight="1" x14ac:dyDescent="0.25">
      <c r="A298" s="127"/>
      <c r="B298" s="127"/>
      <c r="C298" s="127"/>
      <c r="D298" s="127">
        <v>7004</v>
      </c>
      <c r="E298" s="128" t="s">
        <v>145</v>
      </c>
      <c r="F298" s="129">
        <v>7370000</v>
      </c>
      <c r="G298" s="129">
        <v>7370000</v>
      </c>
      <c r="H298" s="146">
        <f t="shared" si="76"/>
        <v>0</v>
      </c>
      <c r="I298" s="129">
        <v>7370000</v>
      </c>
      <c r="J298" s="129">
        <v>7370000</v>
      </c>
      <c r="K298" s="146">
        <f t="shared" si="77"/>
        <v>0</v>
      </c>
      <c r="L298" s="129"/>
      <c r="M298" s="129"/>
      <c r="N298" s="146">
        <f t="shared" si="78"/>
        <v>0</v>
      </c>
      <c r="O298" s="67">
        <v>0</v>
      </c>
      <c r="P298" s="67">
        <v>0</v>
      </c>
      <c r="Q298" s="146">
        <f t="shared" si="79"/>
        <v>0</v>
      </c>
      <c r="R298" s="129">
        <v>7370000</v>
      </c>
      <c r="S298" s="129">
        <v>7370000</v>
      </c>
      <c r="T298" s="146">
        <f t="shared" si="93"/>
        <v>0</v>
      </c>
      <c r="U298" s="129">
        <v>7370000</v>
      </c>
      <c r="V298" s="129">
        <v>7370000</v>
      </c>
      <c r="W298" s="146">
        <f t="shared" si="92"/>
        <v>0</v>
      </c>
      <c r="X298" s="129"/>
      <c r="Y298" s="129"/>
      <c r="Z298" s="146">
        <f t="shared" si="80"/>
        <v>0</v>
      </c>
      <c r="AA298" s="136"/>
      <c r="AB298" s="136"/>
      <c r="AC298" s="146">
        <f t="shared" si="81"/>
        <v>0</v>
      </c>
      <c r="AD298" s="129"/>
      <c r="AE298" s="129"/>
      <c r="AF298" s="146">
        <f t="shared" si="82"/>
        <v>0</v>
      </c>
      <c r="AG298" s="129"/>
      <c r="AH298" s="129"/>
      <c r="AI298" s="146">
        <f t="shared" si="83"/>
        <v>0</v>
      </c>
      <c r="AJ298" s="129"/>
      <c r="AK298" s="129"/>
      <c r="AL298" s="146">
        <f t="shared" si="84"/>
        <v>0</v>
      </c>
      <c r="AM298" s="129"/>
      <c r="AN298" s="129"/>
      <c r="AO298" s="146">
        <f t="shared" si="85"/>
        <v>0</v>
      </c>
      <c r="AP298" s="129"/>
      <c r="AQ298" s="129"/>
      <c r="AR298" s="146">
        <f t="shared" si="86"/>
        <v>0</v>
      </c>
      <c r="AS298" s="129"/>
      <c r="AT298" s="129"/>
      <c r="AU298" s="146">
        <f t="shared" si="87"/>
        <v>0</v>
      </c>
      <c r="AV298" s="129"/>
      <c r="AW298" s="129"/>
      <c r="AX298" s="146">
        <f t="shared" si="88"/>
        <v>0</v>
      </c>
      <c r="AY298" s="129"/>
      <c r="AZ298" s="129"/>
      <c r="BA298" s="146">
        <f t="shared" si="89"/>
        <v>0</v>
      </c>
      <c r="BB298" s="129"/>
      <c r="BC298" s="129"/>
      <c r="BD298" s="146">
        <f t="shared" si="90"/>
        <v>0</v>
      </c>
      <c r="BE298" s="129"/>
      <c r="BF298" s="129"/>
      <c r="BG298" s="146">
        <f t="shared" si="91"/>
        <v>0</v>
      </c>
      <c r="BH298" s="1"/>
    </row>
    <row r="299" spans="1:60" s="26" customFormat="1" ht="18" customHeight="1" x14ac:dyDescent="0.25">
      <c r="A299" s="69"/>
      <c r="B299" s="69"/>
      <c r="C299" s="69"/>
      <c r="D299" s="69"/>
      <c r="E299" s="69" t="s">
        <v>143</v>
      </c>
      <c r="F299" s="70">
        <v>22276911258</v>
      </c>
      <c r="G299" s="70">
        <v>22276911258</v>
      </c>
      <c r="H299" s="70"/>
      <c r="I299" s="70">
        <v>15267296930</v>
      </c>
      <c r="J299" s="70">
        <v>15267296930</v>
      </c>
      <c r="K299" s="70"/>
      <c r="L299" s="70">
        <v>6790504328</v>
      </c>
      <c r="M299" s="70">
        <v>6790504328</v>
      </c>
      <c r="N299" s="70"/>
      <c r="O299" s="70">
        <v>219110000</v>
      </c>
      <c r="P299" s="70">
        <v>219110000</v>
      </c>
      <c r="Q299" s="70"/>
      <c r="R299" s="100">
        <v>12605291616</v>
      </c>
      <c r="S299" s="100">
        <v>12605291616</v>
      </c>
      <c r="T299" s="100"/>
      <c r="U299" s="70">
        <v>10676139616</v>
      </c>
      <c r="V299" s="70">
        <v>10676139616</v>
      </c>
      <c r="W299" s="70"/>
      <c r="X299" s="70">
        <v>1724642000</v>
      </c>
      <c r="Y299" s="70">
        <v>1724642000</v>
      </c>
      <c r="Z299" s="70"/>
      <c r="AA299" s="70">
        <v>204510000</v>
      </c>
      <c r="AB299" s="70">
        <v>204510000</v>
      </c>
      <c r="AC299" s="70"/>
      <c r="AD299" s="100">
        <v>4251157314</v>
      </c>
      <c r="AE299" s="100">
        <v>4251157314</v>
      </c>
      <c r="AF299" s="100"/>
      <c r="AG299" s="70">
        <v>4251157314</v>
      </c>
      <c r="AH299" s="70">
        <v>4251157314</v>
      </c>
      <c r="AI299" s="70"/>
      <c r="AJ299" s="70">
        <v>340000000</v>
      </c>
      <c r="AK299" s="70">
        <v>340000000</v>
      </c>
      <c r="AL299" s="70"/>
      <c r="AM299" s="70">
        <v>340000000</v>
      </c>
      <c r="AN299" s="70">
        <v>340000000</v>
      </c>
      <c r="AO299" s="70">
        <v>340000000</v>
      </c>
      <c r="AP299" s="100">
        <v>2771529572</v>
      </c>
      <c r="AQ299" s="100">
        <v>2771529572</v>
      </c>
      <c r="AR299" s="100"/>
      <c r="AS299" s="70">
        <v>2764729572</v>
      </c>
      <c r="AT299" s="70">
        <v>2764729572</v>
      </c>
      <c r="AU299" s="70"/>
      <c r="AV299" s="70">
        <v>6800000</v>
      </c>
      <c r="AW299" s="70">
        <v>6800000</v>
      </c>
      <c r="AX299" s="70"/>
      <c r="AY299" s="100">
        <v>2308932756</v>
      </c>
      <c r="AZ299" s="100">
        <v>2308932756</v>
      </c>
      <c r="BA299" s="100"/>
      <c r="BB299" s="70">
        <v>2301132756</v>
      </c>
      <c r="BC299" s="70">
        <v>2301132756</v>
      </c>
      <c r="BD299" s="70"/>
      <c r="BE299" s="70">
        <v>7800000</v>
      </c>
      <c r="BF299" s="70">
        <v>7800000</v>
      </c>
      <c r="BG299" s="70"/>
    </row>
    <row r="300" spans="1:60" x14ac:dyDescent="0.25">
      <c r="B300" s="60"/>
      <c r="C300" s="60"/>
      <c r="D300" s="60"/>
      <c r="F300" s="23"/>
      <c r="G300" s="23"/>
      <c r="H300" s="23"/>
      <c r="I300" s="23"/>
      <c r="J300" s="23"/>
      <c r="K300" s="23"/>
      <c r="L300" s="51"/>
      <c r="M300" s="51"/>
      <c r="N300" s="51"/>
      <c r="O300" s="59"/>
      <c r="P300" s="59"/>
      <c r="Q300" s="59"/>
      <c r="R300" s="59"/>
      <c r="S300" s="59"/>
      <c r="T300" s="59"/>
      <c r="U300" s="59"/>
      <c r="V300" s="59"/>
      <c r="W300" s="59"/>
      <c r="X300" s="23"/>
      <c r="Y300" s="23"/>
      <c r="Z300" s="23"/>
      <c r="AA300" s="59"/>
      <c r="AB300" s="59"/>
      <c r="AC300" s="59"/>
      <c r="AD300" s="59"/>
      <c r="AE300" s="59"/>
      <c r="AF300" s="59"/>
      <c r="AG300" s="23"/>
      <c r="AH300" s="23"/>
      <c r="AI300" s="23"/>
      <c r="AJ300" s="59"/>
      <c r="AK300" s="59"/>
      <c r="AL300" s="59"/>
      <c r="AM300" s="23"/>
      <c r="AN300" s="23"/>
      <c r="AO300" s="23"/>
      <c r="AP300" s="59"/>
      <c r="AQ300" s="59"/>
      <c r="AR300" s="59"/>
      <c r="AS300" s="23"/>
      <c r="AT300" s="23"/>
      <c r="AU300" s="23"/>
      <c r="AV300" s="23"/>
      <c r="AW300" s="23"/>
      <c r="AX300" s="23"/>
      <c r="AY300" s="59"/>
      <c r="AZ300" s="59"/>
      <c r="BA300" s="59"/>
      <c r="BB300" s="23"/>
      <c r="BC300" s="23"/>
      <c r="BD300" s="23"/>
      <c r="BE300" s="23"/>
      <c r="BF300" s="23"/>
      <c r="BG300" s="23"/>
      <c r="BH300" s="1"/>
    </row>
    <row r="301" spans="1:60" x14ac:dyDescent="0.25"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1"/>
    </row>
    <row r="302" spans="1:60" x14ac:dyDescent="0.25"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8"/>
      <c r="M302" s="68"/>
      <c r="N302" s="68"/>
      <c r="O302" s="23"/>
      <c r="P302" s="23"/>
      <c r="Q302" s="23"/>
      <c r="R302" s="23"/>
      <c r="S302" s="23"/>
      <c r="T302" s="23"/>
      <c r="U302" s="23"/>
      <c r="V302" s="23"/>
      <c r="W302" s="23"/>
      <c r="X302" s="60"/>
      <c r="Y302" s="60"/>
      <c r="Z302" s="60"/>
      <c r="AA302" s="23"/>
      <c r="AB302" s="23"/>
      <c r="AC302" s="23"/>
      <c r="AD302" s="23"/>
      <c r="AE302" s="23"/>
      <c r="AF302" s="23"/>
      <c r="AG302" s="60"/>
      <c r="AH302" s="60"/>
      <c r="AI302" s="60"/>
      <c r="AJ302" s="23"/>
      <c r="AK302" s="23"/>
      <c r="AL302" s="23"/>
      <c r="AM302" s="60"/>
      <c r="AN302" s="60"/>
      <c r="AO302" s="60"/>
      <c r="AP302" s="23"/>
      <c r="AQ302" s="23"/>
      <c r="AR302" s="23"/>
      <c r="AS302" s="60"/>
      <c r="AT302" s="60"/>
      <c r="AU302" s="60"/>
      <c r="AV302" s="60"/>
      <c r="AW302" s="60"/>
      <c r="AX302" s="60"/>
      <c r="AY302" s="23"/>
      <c r="AZ302" s="23"/>
      <c r="BA302" s="23"/>
      <c r="BB302" s="60"/>
      <c r="BC302" s="60"/>
      <c r="BD302" s="60"/>
      <c r="BE302" s="60"/>
      <c r="BF302" s="60"/>
      <c r="BG302" s="60"/>
      <c r="BH302" s="1"/>
    </row>
    <row r="303" spans="1:60" x14ac:dyDescent="0.25"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8"/>
      <c r="M303" s="68"/>
      <c r="N303" s="68"/>
      <c r="O303" s="23"/>
      <c r="P303" s="23"/>
      <c r="Q303" s="23"/>
      <c r="R303" s="23"/>
      <c r="S303" s="23"/>
      <c r="T303" s="23"/>
      <c r="U303" s="23"/>
      <c r="V303" s="23"/>
      <c r="W303" s="23"/>
      <c r="X303" s="60"/>
      <c r="Y303" s="60"/>
      <c r="Z303" s="60"/>
      <c r="AA303" s="23"/>
      <c r="AB303" s="23"/>
      <c r="AC303" s="23"/>
      <c r="AD303" s="23"/>
      <c r="AE303" s="23"/>
      <c r="AF303" s="23"/>
      <c r="AG303" s="60"/>
      <c r="AH303" s="60"/>
      <c r="AI303" s="60"/>
      <c r="AJ303" s="23"/>
      <c r="AK303" s="23"/>
      <c r="AL303" s="23"/>
      <c r="AM303" s="60"/>
      <c r="AN303" s="60"/>
      <c r="AO303" s="60"/>
      <c r="AP303" s="23"/>
      <c r="AQ303" s="23"/>
      <c r="AR303" s="23"/>
      <c r="AS303" s="60"/>
      <c r="AT303" s="60"/>
      <c r="AU303" s="60"/>
      <c r="AV303" s="60"/>
      <c r="AW303" s="60"/>
      <c r="AX303" s="60"/>
      <c r="AY303" s="23"/>
      <c r="AZ303" s="23"/>
      <c r="BA303" s="23"/>
      <c r="BB303" s="60"/>
      <c r="BC303" s="60"/>
      <c r="BD303" s="60"/>
      <c r="BE303" s="60"/>
      <c r="BF303" s="60"/>
      <c r="BG303" s="60"/>
      <c r="BH303" s="1"/>
    </row>
    <row r="304" spans="1:60" x14ac:dyDescent="0.25"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8"/>
      <c r="M304" s="68"/>
      <c r="N304" s="68"/>
      <c r="O304" s="23"/>
      <c r="P304" s="23"/>
      <c r="Q304" s="23"/>
      <c r="R304" s="23"/>
      <c r="S304" s="23"/>
      <c r="T304" s="23"/>
      <c r="U304" s="23"/>
      <c r="V304" s="23"/>
      <c r="W304" s="23"/>
      <c r="X304" s="60"/>
      <c r="Y304" s="60"/>
      <c r="Z304" s="60"/>
      <c r="AA304" s="23"/>
      <c r="AB304" s="23"/>
      <c r="AC304" s="23"/>
      <c r="AD304" s="23"/>
      <c r="AE304" s="23"/>
      <c r="AF304" s="23"/>
      <c r="AG304" s="60"/>
      <c r="AH304" s="60"/>
      <c r="AI304" s="60"/>
      <c r="AJ304" s="23"/>
      <c r="AK304" s="23"/>
      <c r="AL304" s="23"/>
      <c r="AM304" s="60"/>
      <c r="AN304" s="60"/>
      <c r="AO304" s="60"/>
      <c r="AP304" s="23"/>
      <c r="AQ304" s="23"/>
      <c r="AR304" s="23"/>
      <c r="AS304" s="60"/>
      <c r="AT304" s="60"/>
      <c r="AU304" s="60"/>
      <c r="AV304" s="60"/>
      <c r="AW304" s="60"/>
      <c r="AX304" s="60"/>
      <c r="AY304" s="23"/>
      <c r="AZ304" s="23"/>
      <c r="BA304" s="23"/>
      <c r="BB304" s="60"/>
      <c r="BC304" s="60"/>
      <c r="BD304" s="60"/>
      <c r="BE304" s="60"/>
      <c r="BF304" s="60"/>
      <c r="BG304" s="60"/>
      <c r="BH304" s="1"/>
    </row>
    <row r="305" spans="1:60" x14ac:dyDescent="0.25"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1"/>
    </row>
    <row r="306" spans="1:60" x14ac:dyDescent="0.25">
      <c r="F306" s="23"/>
      <c r="G306" s="23"/>
      <c r="H306" s="23"/>
      <c r="I306" s="23"/>
      <c r="J306" s="23"/>
      <c r="K306" s="23"/>
      <c r="L306" s="51"/>
      <c r="M306" s="51"/>
      <c r="N306" s="51"/>
      <c r="O306" s="137"/>
      <c r="P306" s="137"/>
      <c r="Q306" s="137"/>
      <c r="R306" s="137"/>
      <c r="S306" s="137"/>
      <c r="T306" s="137"/>
      <c r="U306" s="137"/>
      <c r="V306" s="137"/>
      <c r="W306" s="137"/>
      <c r="X306" s="23"/>
      <c r="Y306" s="23"/>
      <c r="Z306" s="23"/>
      <c r="AA306" s="137"/>
      <c r="AB306" s="137"/>
      <c r="AC306" s="137"/>
      <c r="AD306" s="137"/>
      <c r="AE306" s="137"/>
      <c r="AF306" s="137"/>
      <c r="AG306" s="23"/>
      <c r="AH306" s="23"/>
      <c r="AI306" s="23"/>
      <c r="AJ306" s="137"/>
      <c r="AK306" s="137"/>
      <c r="AL306" s="137"/>
      <c r="AM306" s="23"/>
      <c r="AN306" s="23"/>
      <c r="AO306" s="23"/>
      <c r="AP306" s="137"/>
      <c r="AQ306" s="137"/>
      <c r="AR306" s="137"/>
      <c r="AS306" s="23"/>
      <c r="AT306" s="23"/>
      <c r="AU306" s="23"/>
      <c r="AV306" s="23"/>
      <c r="AW306" s="23"/>
      <c r="AX306" s="23"/>
      <c r="AY306" s="137"/>
      <c r="AZ306" s="137"/>
      <c r="BA306" s="137"/>
      <c r="BB306" s="23"/>
      <c r="BC306" s="23"/>
      <c r="BD306" s="23"/>
      <c r="BE306" s="23"/>
      <c r="BF306" s="23"/>
      <c r="BG306" s="23"/>
      <c r="BH306" s="1"/>
    </row>
    <row r="307" spans="1:60" x14ac:dyDescent="0.25"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1"/>
    </row>
    <row r="308" spans="1:60" x14ac:dyDescent="0.25">
      <c r="A308" s="24"/>
      <c r="B308" s="24"/>
      <c r="C308" s="24"/>
      <c r="D308" s="24"/>
      <c r="E308" s="24"/>
      <c r="F308" s="24"/>
      <c r="G308" s="24"/>
      <c r="H308" s="24"/>
      <c r="I308" s="172"/>
      <c r="J308" s="172"/>
      <c r="K308" s="172"/>
      <c r="L308" s="172"/>
      <c r="M308" s="172"/>
      <c r="N308" s="172"/>
      <c r="O308" s="172"/>
      <c r="P308" s="23"/>
      <c r="Q308" s="23"/>
      <c r="R308" s="24"/>
      <c r="S308" s="24"/>
      <c r="T308" s="24"/>
      <c r="U308" s="172"/>
      <c r="V308" s="172"/>
      <c r="W308" s="172"/>
      <c r="X308" s="172"/>
      <c r="Y308" s="172"/>
      <c r="Z308" s="172"/>
      <c r="AA308" s="172"/>
      <c r="AB308" s="23"/>
      <c r="AC308" s="23"/>
      <c r="AD308" s="24"/>
      <c r="AE308" s="24"/>
      <c r="AF308" s="24"/>
      <c r="AG308" s="23"/>
      <c r="AH308" s="23"/>
      <c r="AI308" s="23"/>
      <c r="AJ308" s="24"/>
      <c r="AK308" s="24"/>
      <c r="AL308" s="24"/>
      <c r="AM308" s="23"/>
      <c r="AN308" s="23"/>
      <c r="AO308" s="23"/>
      <c r="AP308" s="24"/>
      <c r="AQ308" s="24"/>
      <c r="AR308" s="24"/>
      <c r="AS308" s="23"/>
      <c r="AT308" s="23"/>
      <c r="AU308" s="23"/>
      <c r="AV308" s="23"/>
      <c r="AW308" s="23"/>
      <c r="AX308" s="23"/>
      <c r="AY308" s="24"/>
      <c r="AZ308" s="24"/>
      <c r="BA308" s="24"/>
      <c r="BB308" s="23"/>
      <c r="BC308" s="23"/>
      <c r="BD308" s="23"/>
      <c r="BE308" s="23"/>
      <c r="BF308" s="23"/>
      <c r="BG308" s="23"/>
      <c r="BH308" s="1"/>
    </row>
    <row r="309" spans="1:60" x14ac:dyDescent="0.25">
      <c r="A309" s="24"/>
      <c r="B309" s="24"/>
      <c r="C309" s="24"/>
      <c r="D309" s="24"/>
      <c r="E309" s="24"/>
      <c r="F309" s="24"/>
      <c r="G309" s="24"/>
      <c r="H309" s="24"/>
      <c r="I309" s="173"/>
      <c r="J309" s="173"/>
      <c r="K309" s="24"/>
      <c r="O309" s="173"/>
      <c r="P309" s="173"/>
      <c r="Q309" s="24"/>
      <c r="R309" s="24"/>
      <c r="S309" s="24"/>
      <c r="T309" s="24"/>
      <c r="U309" s="173"/>
      <c r="V309" s="173"/>
      <c r="W309" s="24"/>
      <c r="AA309" s="173"/>
      <c r="AB309" s="173"/>
      <c r="AC309" s="24"/>
      <c r="AD309" s="24"/>
      <c r="AE309" s="24"/>
      <c r="AF309" s="24"/>
      <c r="AJ309" s="24"/>
      <c r="AK309" s="24"/>
      <c r="AL309" s="24"/>
      <c r="AP309" s="24"/>
      <c r="AQ309" s="24"/>
      <c r="AR309" s="24"/>
      <c r="AY309" s="24"/>
      <c r="AZ309" s="24"/>
      <c r="BA309" s="24"/>
      <c r="BH309" s="1"/>
    </row>
    <row r="310" spans="1:60" x14ac:dyDescent="0.25">
      <c r="A310" s="137"/>
      <c r="B310" s="137"/>
      <c r="C310" s="137"/>
      <c r="D310" s="137"/>
      <c r="E310" s="137"/>
      <c r="F310" s="137"/>
      <c r="G310" s="137"/>
      <c r="H310" s="137"/>
      <c r="I310" s="173"/>
      <c r="J310" s="173"/>
      <c r="K310" s="24"/>
      <c r="O310" s="173"/>
      <c r="P310" s="173"/>
      <c r="Q310" s="24"/>
      <c r="R310" s="137"/>
      <c r="S310" s="137"/>
      <c r="T310" s="137"/>
      <c r="U310" s="173"/>
      <c r="V310" s="173"/>
      <c r="W310" s="24"/>
      <c r="AA310" s="173"/>
      <c r="AB310" s="173"/>
      <c r="AC310" s="24"/>
      <c r="AD310" s="137"/>
      <c r="AE310" s="137"/>
      <c r="AF310" s="137"/>
      <c r="AJ310" s="137"/>
      <c r="AK310" s="137"/>
      <c r="AL310" s="137"/>
      <c r="AP310" s="137"/>
      <c r="AQ310" s="137"/>
      <c r="AR310" s="137"/>
      <c r="AY310" s="137"/>
      <c r="AZ310" s="137"/>
      <c r="BA310" s="137"/>
      <c r="BH310" s="1"/>
    </row>
    <row r="311" spans="1:60" x14ac:dyDescent="0.25">
      <c r="A311" s="137"/>
      <c r="B311" s="137"/>
      <c r="C311" s="137"/>
      <c r="D311" s="137"/>
      <c r="E311" s="137"/>
      <c r="F311" s="137"/>
      <c r="G311" s="137"/>
      <c r="H311" s="137"/>
      <c r="I311" s="175"/>
      <c r="J311" s="175"/>
      <c r="K311" s="137"/>
      <c r="O311" s="175"/>
      <c r="P311" s="175"/>
      <c r="Q311" s="137"/>
      <c r="R311" s="137"/>
      <c r="S311" s="137"/>
      <c r="T311" s="137"/>
      <c r="U311" s="175"/>
      <c r="V311" s="175"/>
      <c r="W311" s="137"/>
      <c r="AA311" s="175"/>
      <c r="AB311" s="175"/>
      <c r="AC311" s="137"/>
      <c r="AD311" s="137"/>
      <c r="AE311" s="137"/>
      <c r="AF311" s="137"/>
      <c r="AJ311" s="137"/>
      <c r="AK311" s="137"/>
      <c r="AL311" s="137"/>
      <c r="AP311" s="137"/>
      <c r="AQ311" s="137"/>
      <c r="AR311" s="137"/>
      <c r="AY311" s="137"/>
      <c r="AZ311" s="137"/>
      <c r="BA311" s="137"/>
      <c r="BH311" s="1"/>
    </row>
    <row r="312" spans="1:60" x14ac:dyDescent="0.25">
      <c r="F312" s="23"/>
      <c r="G312" s="23"/>
      <c r="H312" s="23"/>
      <c r="I312" s="175"/>
      <c r="J312" s="175"/>
      <c r="K312" s="137"/>
      <c r="O312" s="175"/>
      <c r="P312" s="175"/>
      <c r="Q312" s="137"/>
      <c r="R312" s="23"/>
      <c r="S312" s="23"/>
      <c r="T312" s="23"/>
      <c r="U312" s="175"/>
      <c r="V312" s="175"/>
      <c r="W312" s="137"/>
      <c r="AA312" s="175"/>
      <c r="AB312" s="175"/>
      <c r="AC312" s="137"/>
      <c r="AD312" s="23"/>
      <c r="AE312" s="23"/>
      <c r="AF312" s="23"/>
      <c r="AJ312" s="23"/>
      <c r="AK312" s="23"/>
      <c r="AL312" s="23"/>
      <c r="AP312" s="23"/>
      <c r="AQ312" s="23"/>
      <c r="AR312" s="23"/>
      <c r="AY312" s="23"/>
      <c r="AZ312" s="23"/>
      <c r="BA312" s="23"/>
      <c r="BH312" s="1"/>
    </row>
    <row r="313" spans="1:60" x14ac:dyDescent="0.25"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1"/>
    </row>
    <row r="314" spans="1:60" x14ac:dyDescent="0.25">
      <c r="F314" s="23"/>
      <c r="G314" s="23"/>
      <c r="H314" s="23"/>
      <c r="I314" s="173"/>
      <c r="J314" s="173"/>
      <c r="K314" s="24"/>
      <c r="O314" s="173"/>
      <c r="P314" s="173"/>
      <c r="Q314" s="24"/>
      <c r="R314" s="23"/>
      <c r="S314" s="23"/>
      <c r="T314" s="23"/>
      <c r="U314" s="173"/>
      <c r="V314" s="173"/>
      <c r="W314" s="24"/>
      <c r="AA314" s="173"/>
      <c r="AB314" s="173"/>
      <c r="AC314" s="24"/>
      <c r="AD314" s="23"/>
      <c r="AE314" s="23"/>
      <c r="AF314" s="23"/>
      <c r="AJ314" s="23"/>
      <c r="AK314" s="23"/>
      <c r="AL314" s="23"/>
      <c r="AP314" s="23"/>
      <c r="AQ314" s="23"/>
      <c r="AR314" s="23"/>
      <c r="AY314" s="23"/>
      <c r="AZ314" s="23"/>
      <c r="BA314" s="23"/>
      <c r="BH314" s="1"/>
    </row>
    <row r="315" spans="1:60" x14ac:dyDescent="0.25">
      <c r="B315" s="24"/>
      <c r="C315" s="24"/>
      <c r="D315" s="24"/>
      <c r="E315" s="24"/>
      <c r="F315" s="24"/>
      <c r="G315" s="24"/>
      <c r="H315" s="24"/>
      <c r="I315" s="173"/>
      <c r="J315" s="173"/>
      <c r="K315" s="24"/>
      <c r="O315" s="173"/>
      <c r="P315" s="173"/>
      <c r="Q315" s="24"/>
      <c r="R315" s="24"/>
      <c r="S315" s="24"/>
      <c r="T315" s="24"/>
      <c r="U315" s="173"/>
      <c r="V315" s="173"/>
      <c r="W315" s="24"/>
      <c r="AA315" s="173"/>
      <c r="AB315" s="173"/>
      <c r="AC315" s="24"/>
      <c r="AD315" s="24"/>
      <c r="AE315" s="24"/>
      <c r="AF315" s="24"/>
      <c r="AJ315" s="24"/>
      <c r="AK315" s="24"/>
      <c r="AL315" s="24"/>
      <c r="AP315" s="24"/>
      <c r="AQ315" s="24"/>
      <c r="AR315" s="24"/>
      <c r="AY315" s="24"/>
      <c r="AZ315" s="24"/>
      <c r="BA315" s="24"/>
      <c r="BH315" s="1"/>
    </row>
    <row r="316" spans="1:60" x14ac:dyDescent="0.25">
      <c r="B316" s="24"/>
      <c r="C316" s="24"/>
      <c r="D316" s="24"/>
      <c r="E316" s="24"/>
      <c r="F316" s="24"/>
      <c r="G316" s="24"/>
      <c r="H316" s="24"/>
      <c r="I316" s="172"/>
      <c r="J316" s="172"/>
      <c r="K316" s="172"/>
      <c r="L316" s="172"/>
      <c r="M316" s="172"/>
      <c r="N316" s="172"/>
      <c r="O316" s="172"/>
      <c r="P316" s="23"/>
      <c r="Q316" s="23"/>
      <c r="R316" s="24"/>
      <c r="S316" s="24"/>
      <c r="T316" s="24"/>
      <c r="U316" s="172"/>
      <c r="V316" s="172"/>
      <c r="W316" s="172"/>
      <c r="X316" s="172"/>
      <c r="Y316" s="172"/>
      <c r="Z316" s="172"/>
      <c r="AA316" s="172"/>
      <c r="AB316" s="23"/>
      <c r="AC316" s="23"/>
      <c r="AD316" s="24"/>
      <c r="AE316" s="24"/>
      <c r="AF316" s="24"/>
      <c r="AG316" s="23"/>
      <c r="AH316" s="23"/>
      <c r="AI316" s="23"/>
      <c r="AJ316" s="24"/>
      <c r="AK316" s="24"/>
      <c r="AL316" s="24"/>
      <c r="AM316" s="23"/>
      <c r="AN316" s="23"/>
      <c r="AO316" s="23"/>
      <c r="AP316" s="24"/>
      <c r="AQ316" s="24"/>
      <c r="AR316" s="24"/>
      <c r="AS316" s="23"/>
      <c r="AT316" s="23"/>
      <c r="AU316" s="23"/>
      <c r="AV316" s="23"/>
      <c r="AW316" s="23"/>
      <c r="AX316" s="23"/>
      <c r="AY316" s="24"/>
      <c r="AZ316" s="24"/>
      <c r="BA316" s="24"/>
      <c r="BB316" s="23"/>
      <c r="BC316" s="23"/>
      <c r="BD316" s="23"/>
      <c r="BE316" s="23"/>
      <c r="BF316" s="23"/>
      <c r="BG316" s="23"/>
      <c r="BH316" s="1"/>
    </row>
    <row r="317" spans="1:60" x14ac:dyDescent="0.25"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1"/>
    </row>
    <row r="318" spans="1:60" x14ac:dyDescent="0.25">
      <c r="F318" s="23"/>
      <c r="G318" s="23"/>
      <c r="H318" s="23"/>
      <c r="I318" s="23"/>
      <c r="J318" s="23"/>
      <c r="K318" s="23"/>
      <c r="L318" s="51"/>
      <c r="M318" s="51"/>
      <c r="N318" s="51"/>
      <c r="O318" s="174"/>
      <c r="P318" s="174"/>
      <c r="Q318" s="59"/>
      <c r="R318" s="59"/>
      <c r="S318" s="59"/>
      <c r="T318" s="59"/>
      <c r="U318" s="59"/>
      <c r="V318" s="59"/>
      <c r="W318" s="59"/>
      <c r="X318" s="23"/>
      <c r="Y318" s="23"/>
      <c r="Z318" s="23"/>
      <c r="AA318" s="174"/>
      <c r="AB318" s="174"/>
      <c r="AC318" s="59"/>
      <c r="AD318" s="59"/>
      <c r="AE318" s="59"/>
      <c r="AF318" s="59"/>
      <c r="AG318" s="23"/>
      <c r="AH318" s="23"/>
      <c r="AI318" s="23"/>
      <c r="AJ318" s="59"/>
      <c r="AK318" s="59"/>
      <c r="AL318" s="59"/>
      <c r="AM318" s="23"/>
      <c r="AN318" s="23"/>
      <c r="AO318" s="23"/>
      <c r="AP318" s="59"/>
      <c r="AQ318" s="59"/>
      <c r="AR318" s="59"/>
      <c r="AS318" s="23"/>
      <c r="AT318" s="23"/>
      <c r="AU318" s="23"/>
      <c r="AV318" s="23"/>
      <c r="AW318" s="23"/>
      <c r="AX318" s="23"/>
      <c r="AY318" s="59"/>
      <c r="AZ318" s="59"/>
      <c r="BA318" s="59"/>
      <c r="BB318" s="23"/>
      <c r="BC318" s="23"/>
      <c r="BD318" s="23"/>
      <c r="BE318" s="23"/>
      <c r="BF318" s="23"/>
      <c r="BG318" s="23"/>
      <c r="BH318" s="1"/>
    </row>
    <row r="319" spans="1:60" x14ac:dyDescent="0.25">
      <c r="B319" s="60"/>
      <c r="C319" s="60"/>
      <c r="D319" s="60"/>
      <c r="F319" s="23"/>
      <c r="G319" s="23"/>
      <c r="H319" s="23"/>
      <c r="I319" s="23"/>
      <c r="J319" s="23"/>
      <c r="K319" s="23"/>
      <c r="L319" s="51"/>
      <c r="M319" s="51"/>
      <c r="N319" s="51"/>
      <c r="O319" s="174"/>
      <c r="P319" s="174"/>
      <c r="Q319" s="59"/>
      <c r="R319" s="59"/>
      <c r="S319" s="59"/>
      <c r="T319" s="59"/>
      <c r="U319" s="59"/>
      <c r="V319" s="59"/>
      <c r="W319" s="59"/>
      <c r="X319" s="23"/>
      <c r="Y319" s="23"/>
      <c r="Z319" s="23"/>
      <c r="AA319" s="174"/>
      <c r="AB319" s="174"/>
      <c r="AC319" s="59"/>
      <c r="AD319" s="59"/>
      <c r="AE319" s="59"/>
      <c r="AF319" s="59"/>
      <c r="AG319" s="23"/>
      <c r="AH319" s="23"/>
      <c r="AI319" s="23"/>
      <c r="AJ319" s="59"/>
      <c r="AK319" s="59"/>
      <c r="AL319" s="59"/>
      <c r="AM319" s="23"/>
      <c r="AN319" s="23"/>
      <c r="AO319" s="23"/>
      <c r="AP319" s="59"/>
      <c r="AQ319" s="59"/>
      <c r="AR319" s="59"/>
      <c r="AS319" s="23"/>
      <c r="AT319" s="23"/>
      <c r="AU319" s="23"/>
      <c r="AV319" s="23"/>
      <c r="AW319" s="23"/>
      <c r="AX319" s="23"/>
      <c r="AY319" s="59"/>
      <c r="AZ319" s="59"/>
      <c r="BA319" s="59"/>
      <c r="BB319" s="23"/>
      <c r="BC319" s="23"/>
      <c r="BD319" s="23"/>
      <c r="BE319" s="23"/>
      <c r="BF319" s="23"/>
      <c r="BG319" s="23"/>
      <c r="BH319" s="1"/>
    </row>
  </sheetData>
  <mergeCells count="62">
    <mergeCell ref="U5:W6"/>
    <mergeCell ref="AG5:AI6"/>
    <mergeCell ref="AM5:AO6"/>
    <mergeCell ref="AD5:AF6"/>
    <mergeCell ref="AD4:AI4"/>
    <mergeCell ref="AJ4:AO4"/>
    <mergeCell ref="F5:H6"/>
    <mergeCell ref="L5:N6"/>
    <mergeCell ref="O5:Q6"/>
    <mergeCell ref="R5:T6"/>
    <mergeCell ref="AJ5:AL6"/>
    <mergeCell ref="I5:K6"/>
    <mergeCell ref="AB318:AB319"/>
    <mergeCell ref="R4:AC4"/>
    <mergeCell ref="AP4:AX4"/>
    <mergeCell ref="AY4:BG4"/>
    <mergeCell ref="AP5:AR6"/>
    <mergeCell ref="V309:V310"/>
    <mergeCell ref="V311:V312"/>
    <mergeCell ref="V314:V315"/>
    <mergeCell ref="AB309:AB310"/>
    <mergeCell ref="X5:Z6"/>
    <mergeCell ref="AA5:AC6"/>
    <mergeCell ref="BB5:BD6"/>
    <mergeCell ref="BE5:BG6"/>
    <mergeCell ref="AY5:BA6"/>
    <mergeCell ref="AV5:AX6"/>
    <mergeCell ref="AB311:AB312"/>
    <mergeCell ref="AB314:AB315"/>
    <mergeCell ref="J311:J312"/>
    <mergeCell ref="J314:J315"/>
    <mergeCell ref="P309:P310"/>
    <mergeCell ref="P311:P312"/>
    <mergeCell ref="P314:P315"/>
    <mergeCell ref="U308:AA308"/>
    <mergeCell ref="U309:U310"/>
    <mergeCell ref="AA309:AA310"/>
    <mergeCell ref="U311:U312"/>
    <mergeCell ref="AA311:AA312"/>
    <mergeCell ref="AS5:AU6"/>
    <mergeCell ref="O318:O319"/>
    <mergeCell ref="U314:U315"/>
    <mergeCell ref="AA314:AA315"/>
    <mergeCell ref="P318:P319"/>
    <mergeCell ref="U316:AA316"/>
    <mergeCell ref="O314:O315"/>
    <mergeCell ref="I316:O316"/>
    <mergeCell ref="AA318:AA319"/>
    <mergeCell ref="A2:I2"/>
    <mergeCell ref="I314:I315"/>
    <mergeCell ref="I308:O308"/>
    <mergeCell ref="I309:I310"/>
    <mergeCell ref="I311:I312"/>
    <mergeCell ref="O309:O310"/>
    <mergeCell ref="O311:O312"/>
    <mergeCell ref="J309:J310"/>
    <mergeCell ref="A4:A6"/>
    <mergeCell ref="B4:B6"/>
    <mergeCell ref="C4:C6"/>
    <mergeCell ref="D4:D6"/>
    <mergeCell ref="E4:E6"/>
    <mergeCell ref="F4:Q4"/>
  </mergeCells>
  <pageMargins left="0.2" right="0.2" top="0.36" bottom="0.36" header="0.2" footer="0.2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F42"/>
  <sheetViews>
    <sheetView tabSelected="1" zoomScaleNormal="100" workbookViewId="0">
      <selection activeCell="B34" sqref="B34"/>
    </sheetView>
  </sheetViews>
  <sheetFormatPr defaultRowHeight="20.100000000000001" customHeight="1" x14ac:dyDescent="0.25"/>
  <cols>
    <col min="1" max="1" width="5.28515625" style="8" customWidth="1"/>
    <col min="2" max="2" width="36.140625" style="8" customWidth="1"/>
    <col min="3" max="3" width="11.5703125" style="10" hidden="1" customWidth="1"/>
    <col min="4" max="4" width="12" style="10" customWidth="1"/>
    <col min="5" max="5" width="9.85546875" style="10" hidden="1" customWidth="1"/>
    <col min="6" max="6" width="11.5703125" style="10" hidden="1" customWidth="1"/>
    <col min="7" max="7" width="11.5703125" style="10" customWidth="1"/>
    <col min="8" max="9" width="11.5703125" style="10" hidden="1" customWidth="1"/>
    <col min="10" max="10" width="11.5703125" style="10" customWidth="1"/>
    <col min="11" max="11" width="10.85546875" style="10" hidden="1" customWidth="1"/>
    <col min="12" max="12" width="12.140625" style="10" hidden="1" customWidth="1"/>
    <col min="13" max="13" width="11.5703125" style="10" customWidth="1"/>
    <col min="14" max="15" width="11.5703125" style="10" hidden="1" customWidth="1"/>
    <col min="16" max="16" width="11.5703125" style="10" customWidth="1"/>
    <col min="17" max="17" width="9.85546875" style="10" hidden="1" customWidth="1"/>
    <col min="18" max="18" width="11.5703125" style="10" hidden="1" customWidth="1"/>
    <col min="19" max="19" width="11.5703125" style="10" customWidth="1"/>
    <col min="20" max="21" width="11.5703125" style="10" hidden="1" customWidth="1"/>
    <col min="22" max="22" width="11.5703125" style="10" customWidth="1"/>
    <col min="23" max="23" width="9.85546875" style="10" hidden="1" customWidth="1"/>
    <col min="24" max="24" width="11.5703125" style="10" hidden="1" customWidth="1"/>
    <col min="25" max="25" width="11.5703125" style="10" customWidth="1"/>
    <col min="26" max="27" width="11.5703125" style="10" hidden="1" customWidth="1"/>
    <col min="28" max="28" width="11.5703125" style="10" customWidth="1"/>
    <col min="29" max="29" width="9.85546875" style="10" hidden="1" customWidth="1"/>
    <col min="30" max="30" width="11.5703125" style="10" hidden="1" customWidth="1"/>
    <col min="31" max="31" width="11.5703125" style="10" customWidth="1"/>
    <col min="32" max="32" width="11.5703125" style="10" hidden="1" customWidth="1"/>
    <col min="33" max="33" width="12.7109375" style="8" bestFit="1" customWidth="1"/>
    <col min="34" max="16384" width="9.140625" style="8"/>
  </cols>
  <sheetData>
    <row r="1" spans="1:32" ht="20.100000000000001" customHeight="1" x14ac:dyDescent="0.25">
      <c r="A1" s="274" t="s">
        <v>123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6"/>
    </row>
    <row r="2" spans="1:32" ht="20.100000000000001" customHeight="1" x14ac:dyDescent="0.25">
      <c r="A2" s="274" t="s">
        <v>250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</row>
    <row r="3" spans="1:32" ht="20.100000000000001" customHeight="1" x14ac:dyDescent="0.25">
      <c r="A3" s="274" t="s">
        <v>198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</row>
    <row r="4" spans="1:32" ht="20.100000000000001" customHeight="1" x14ac:dyDescent="0.25">
      <c r="A4" s="277" t="s">
        <v>297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24"/>
    </row>
    <row r="5" spans="1:32" ht="20.100000000000001" customHeight="1" x14ac:dyDescent="0.25">
      <c r="AF5" s="142" t="s">
        <v>244</v>
      </c>
    </row>
    <row r="6" spans="1:32" ht="20.100000000000001" customHeight="1" x14ac:dyDescent="0.25">
      <c r="A6" s="149" t="s">
        <v>1</v>
      </c>
      <c r="B6" s="149" t="s">
        <v>122</v>
      </c>
      <c r="C6" s="196" t="s">
        <v>199</v>
      </c>
      <c r="D6" s="196"/>
      <c r="E6" s="196"/>
      <c r="F6" s="196"/>
      <c r="G6" s="196"/>
      <c r="H6" s="196"/>
      <c r="I6" s="196" t="s">
        <v>194</v>
      </c>
      <c r="J6" s="196"/>
      <c r="K6" s="196"/>
      <c r="L6" s="196"/>
      <c r="M6" s="196"/>
      <c r="N6" s="196"/>
      <c r="O6" s="196" t="s">
        <v>200</v>
      </c>
      <c r="P6" s="196"/>
      <c r="Q6" s="196"/>
      <c r="R6" s="196"/>
      <c r="S6" s="196"/>
      <c r="T6" s="196"/>
      <c r="U6" s="196" t="s">
        <v>201</v>
      </c>
      <c r="V6" s="196"/>
      <c r="W6" s="196"/>
      <c r="X6" s="196"/>
      <c r="Y6" s="196"/>
      <c r="Z6" s="196"/>
      <c r="AA6" s="196" t="s">
        <v>197</v>
      </c>
      <c r="AB6" s="196"/>
      <c r="AC6" s="196"/>
      <c r="AD6" s="196"/>
      <c r="AE6" s="196"/>
      <c r="AF6" s="196"/>
    </row>
    <row r="7" spans="1:32" ht="20.100000000000001" customHeight="1" x14ac:dyDescent="0.25">
      <c r="A7" s="149"/>
      <c r="B7" s="149"/>
      <c r="C7" s="195" t="s">
        <v>126</v>
      </c>
      <c r="D7" s="195"/>
      <c r="E7" s="195"/>
      <c r="F7" s="195" t="s">
        <v>127</v>
      </c>
      <c r="G7" s="195"/>
      <c r="H7" s="195"/>
      <c r="I7" s="195" t="s">
        <v>126</v>
      </c>
      <c r="J7" s="195"/>
      <c r="K7" s="195"/>
      <c r="L7" s="195" t="s">
        <v>127</v>
      </c>
      <c r="M7" s="195"/>
      <c r="N7" s="195"/>
      <c r="O7" s="195" t="s">
        <v>126</v>
      </c>
      <c r="P7" s="195"/>
      <c r="Q7" s="195"/>
      <c r="R7" s="195" t="s">
        <v>127</v>
      </c>
      <c r="S7" s="195"/>
      <c r="T7" s="195"/>
      <c r="U7" s="195" t="s">
        <v>126</v>
      </c>
      <c r="V7" s="195"/>
      <c r="W7" s="195"/>
      <c r="X7" s="195" t="s">
        <v>127</v>
      </c>
      <c r="Y7" s="195"/>
      <c r="Z7" s="195"/>
      <c r="AA7" s="195" t="s">
        <v>126</v>
      </c>
      <c r="AB7" s="195"/>
      <c r="AC7" s="195"/>
      <c r="AD7" s="195" t="s">
        <v>127</v>
      </c>
      <c r="AE7" s="195"/>
      <c r="AF7" s="195"/>
    </row>
    <row r="8" spans="1:32" s="141" customFormat="1" ht="20.100000000000001" customHeight="1" x14ac:dyDescent="0.25">
      <c r="A8" s="139" t="s">
        <v>2</v>
      </c>
      <c r="B8" s="139" t="s">
        <v>3</v>
      </c>
      <c r="C8" s="140">
        <v>1</v>
      </c>
      <c r="D8" s="140">
        <v>1</v>
      </c>
      <c r="E8" s="140" t="s">
        <v>278</v>
      </c>
      <c r="F8" s="140">
        <v>4</v>
      </c>
      <c r="G8" s="140">
        <v>2</v>
      </c>
      <c r="H8" s="140" t="s">
        <v>279</v>
      </c>
      <c r="I8" s="140">
        <v>1</v>
      </c>
      <c r="J8" s="140">
        <v>3</v>
      </c>
      <c r="K8" s="140" t="s">
        <v>278</v>
      </c>
      <c r="L8" s="140">
        <v>4</v>
      </c>
      <c r="M8" s="140">
        <v>4</v>
      </c>
      <c r="N8" s="140" t="s">
        <v>279</v>
      </c>
      <c r="O8" s="140">
        <v>1</v>
      </c>
      <c r="P8" s="140">
        <v>5</v>
      </c>
      <c r="Q8" s="140" t="s">
        <v>278</v>
      </c>
      <c r="R8" s="140">
        <v>4</v>
      </c>
      <c r="S8" s="140">
        <v>6</v>
      </c>
      <c r="T8" s="140" t="s">
        <v>279</v>
      </c>
      <c r="U8" s="140">
        <v>1</v>
      </c>
      <c r="V8" s="140">
        <v>7</v>
      </c>
      <c r="W8" s="140" t="s">
        <v>278</v>
      </c>
      <c r="X8" s="140">
        <v>4</v>
      </c>
      <c r="Y8" s="140">
        <v>8</v>
      </c>
      <c r="Z8" s="140" t="s">
        <v>279</v>
      </c>
      <c r="AA8" s="140">
        <v>1</v>
      </c>
      <c r="AB8" s="140">
        <v>9</v>
      </c>
      <c r="AC8" s="140" t="s">
        <v>278</v>
      </c>
      <c r="AD8" s="140">
        <v>4</v>
      </c>
      <c r="AE8" s="140">
        <v>10</v>
      </c>
      <c r="AF8" s="140" t="s">
        <v>279</v>
      </c>
    </row>
    <row r="9" spans="1:32" s="12" customFormat="1" ht="20.100000000000001" customHeight="1" x14ac:dyDescent="0.25">
      <c r="A9" s="273" t="s">
        <v>5</v>
      </c>
      <c r="B9" s="273" t="s">
        <v>128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 s="12" customFormat="1" ht="20.100000000000001" customHeight="1" x14ac:dyDescent="0.25">
      <c r="A10" s="13">
        <v>1</v>
      </c>
      <c r="B10" s="14" t="s">
        <v>174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0" customFormat="1" ht="20.100000000000001" customHeight="1" x14ac:dyDescent="0.25">
      <c r="A11" s="15"/>
      <c r="B11" s="16" t="s">
        <v>129</v>
      </c>
      <c r="C11" s="32">
        <v>1800000000</v>
      </c>
      <c r="D11" s="9">
        <v>1800000000</v>
      </c>
      <c r="E11" s="9">
        <f>C11-D11</f>
        <v>0</v>
      </c>
      <c r="F11" s="32">
        <v>1559915000</v>
      </c>
      <c r="G11" s="32">
        <v>1559915000</v>
      </c>
      <c r="H11" s="9">
        <f>F11-G11</f>
        <v>0</v>
      </c>
      <c r="I11" s="32">
        <v>1500000000</v>
      </c>
      <c r="J11" s="32">
        <v>1500000000</v>
      </c>
      <c r="K11" s="9">
        <f>I11-J11</f>
        <v>0</v>
      </c>
      <c r="L11" s="32">
        <f>2445900000+4450000</f>
        <v>2450350000</v>
      </c>
      <c r="M11" s="32">
        <f>2445900000+4450000</f>
        <v>2450350000</v>
      </c>
      <c r="N11" s="9">
        <f>L11-M11</f>
        <v>0</v>
      </c>
      <c r="O11" s="32"/>
      <c r="P11" s="32"/>
      <c r="Q11" s="9"/>
      <c r="R11" s="32"/>
      <c r="S11" s="32"/>
      <c r="T11" s="9"/>
      <c r="U11" s="32"/>
      <c r="V11" s="32"/>
      <c r="W11" s="9"/>
      <c r="X11" s="32"/>
      <c r="Y11" s="32"/>
      <c r="Z11" s="9"/>
      <c r="AA11" s="32"/>
      <c r="AB11" s="32"/>
      <c r="AC11" s="9"/>
      <c r="AD11" s="32"/>
      <c r="AE11" s="32"/>
      <c r="AF11" s="9"/>
    </row>
    <row r="12" spans="1:32" s="10" customFormat="1" ht="20.100000000000001" customHeight="1" x14ac:dyDescent="0.25">
      <c r="A12" s="15"/>
      <c r="B12" s="16" t="s">
        <v>130</v>
      </c>
      <c r="C12" s="32">
        <v>270000000</v>
      </c>
      <c r="D12" s="9">
        <v>270000000</v>
      </c>
      <c r="E12" s="9">
        <f t="shared" ref="E12:E33" si="0">C12-D12</f>
        <v>0</v>
      </c>
      <c r="F12" s="32">
        <v>233505000</v>
      </c>
      <c r="G12" s="32">
        <v>233505000</v>
      </c>
      <c r="H12" s="9">
        <f t="shared" ref="H12:H37" si="1">F12-G12</f>
        <v>0</v>
      </c>
      <c r="I12" s="32">
        <f>I11*15%</f>
        <v>225000000</v>
      </c>
      <c r="J12" s="32">
        <f>J11*15%</f>
        <v>225000000</v>
      </c>
      <c r="K12" s="9">
        <f t="shared" ref="K12:K42" si="2">I12-J12</f>
        <v>0</v>
      </c>
      <c r="L12" s="32">
        <f>(L11-4450000)*15%</f>
        <v>366885000</v>
      </c>
      <c r="M12" s="32">
        <f>(M11-4450000)*15%</f>
        <v>366885000</v>
      </c>
      <c r="N12" s="9">
        <f t="shared" ref="N12:N42" si="3">L12-M12</f>
        <v>0</v>
      </c>
      <c r="O12" s="32"/>
      <c r="P12" s="32"/>
      <c r="Q12" s="9"/>
      <c r="R12" s="32"/>
      <c r="S12" s="32"/>
      <c r="T12" s="9"/>
      <c r="U12" s="32"/>
      <c r="V12" s="32"/>
      <c r="W12" s="9"/>
      <c r="X12" s="32"/>
      <c r="Y12" s="32"/>
      <c r="Z12" s="9"/>
      <c r="AA12" s="32"/>
      <c r="AB12" s="32"/>
      <c r="AC12" s="9"/>
      <c r="AD12" s="32"/>
      <c r="AE12" s="32"/>
      <c r="AF12" s="9"/>
    </row>
    <row r="13" spans="1:32" s="10" customFormat="1" ht="20.100000000000001" customHeight="1" x14ac:dyDescent="0.25">
      <c r="A13" s="15"/>
      <c r="B13" s="16" t="s">
        <v>131</v>
      </c>
      <c r="C13" s="32">
        <v>1530000000</v>
      </c>
      <c r="D13" s="9">
        <v>1530000000</v>
      </c>
      <c r="E13" s="9">
        <f t="shared" si="0"/>
        <v>0</v>
      </c>
      <c r="F13" s="32">
        <v>1326410000</v>
      </c>
      <c r="G13" s="32">
        <v>1326410000</v>
      </c>
      <c r="H13" s="9">
        <f t="shared" si="1"/>
        <v>0</v>
      </c>
      <c r="I13" s="32">
        <f>I11-I12</f>
        <v>1275000000</v>
      </c>
      <c r="J13" s="32">
        <f>J11-J12</f>
        <v>1275000000</v>
      </c>
      <c r="K13" s="9">
        <f t="shared" si="2"/>
        <v>0</v>
      </c>
      <c r="L13" s="32">
        <f>L11-L12</f>
        <v>2083465000</v>
      </c>
      <c r="M13" s="32">
        <f>M11-M12</f>
        <v>2083465000</v>
      </c>
      <c r="N13" s="9">
        <f t="shared" si="3"/>
        <v>0</v>
      </c>
      <c r="O13" s="32"/>
      <c r="P13" s="32"/>
      <c r="Q13" s="9"/>
      <c r="R13" s="32"/>
      <c r="S13" s="32"/>
      <c r="T13" s="9"/>
      <c r="U13" s="32"/>
      <c r="V13" s="32"/>
      <c r="W13" s="9"/>
      <c r="X13" s="32"/>
      <c r="Y13" s="32"/>
      <c r="Z13" s="9"/>
      <c r="AA13" s="32"/>
      <c r="AB13" s="32"/>
      <c r="AC13" s="9"/>
      <c r="AD13" s="32"/>
      <c r="AE13" s="32"/>
      <c r="AF13" s="9"/>
    </row>
    <row r="14" spans="1:32" s="12" customFormat="1" ht="20.100000000000001" customHeight="1" x14ac:dyDescent="0.25">
      <c r="A14" s="13">
        <v>2</v>
      </c>
      <c r="B14" s="14" t="s">
        <v>171</v>
      </c>
      <c r="C14" s="32"/>
      <c r="D14" s="32"/>
      <c r="E14" s="9"/>
      <c r="F14" s="32"/>
      <c r="G14" s="32"/>
      <c r="H14" s="9"/>
      <c r="I14" s="54"/>
      <c r="J14" s="54"/>
      <c r="K14" s="9"/>
      <c r="L14" s="54"/>
      <c r="M14" s="54"/>
      <c r="N14" s="9"/>
      <c r="O14" s="54"/>
      <c r="P14" s="54"/>
      <c r="Q14" s="9"/>
      <c r="R14" s="54"/>
      <c r="S14" s="54"/>
      <c r="T14" s="9"/>
      <c r="U14" s="54"/>
      <c r="V14" s="54"/>
      <c r="W14" s="9"/>
      <c r="X14" s="54"/>
      <c r="Y14" s="54"/>
      <c r="Z14" s="9"/>
      <c r="AA14" s="54"/>
      <c r="AB14" s="54"/>
      <c r="AC14" s="9"/>
      <c r="AD14" s="54"/>
      <c r="AE14" s="54"/>
      <c r="AF14" s="9"/>
    </row>
    <row r="15" spans="1:32" s="10" customFormat="1" ht="20.100000000000001" customHeight="1" x14ac:dyDescent="0.25">
      <c r="A15" s="15"/>
      <c r="B15" s="16" t="s">
        <v>129</v>
      </c>
      <c r="C15" s="32">
        <v>2000000</v>
      </c>
      <c r="D15" s="9">
        <v>2000000</v>
      </c>
      <c r="E15" s="9">
        <f t="shared" si="0"/>
        <v>0</v>
      </c>
      <c r="F15" s="32">
        <v>1026000</v>
      </c>
      <c r="G15" s="32">
        <v>1026000</v>
      </c>
      <c r="H15" s="9">
        <f t="shared" si="1"/>
        <v>0</v>
      </c>
      <c r="I15" s="32">
        <v>3000000</v>
      </c>
      <c r="J15" s="32">
        <v>3000000</v>
      </c>
      <c r="K15" s="9">
        <f t="shared" si="2"/>
        <v>0</v>
      </c>
      <c r="L15" s="32">
        <v>2000000</v>
      </c>
      <c r="M15" s="32">
        <v>2000000</v>
      </c>
      <c r="N15" s="9">
        <f t="shared" si="3"/>
        <v>0</v>
      </c>
      <c r="O15" s="32"/>
      <c r="P15" s="32"/>
      <c r="Q15" s="9"/>
      <c r="R15" s="32"/>
      <c r="S15" s="32"/>
      <c r="T15" s="9"/>
      <c r="U15" s="32"/>
      <c r="V15" s="32"/>
      <c r="W15" s="9"/>
      <c r="X15" s="32"/>
      <c r="Y15" s="32"/>
      <c r="Z15" s="9"/>
      <c r="AA15" s="32"/>
      <c r="AB15" s="32"/>
      <c r="AC15" s="9"/>
      <c r="AD15" s="32"/>
      <c r="AE15" s="32"/>
      <c r="AF15" s="9"/>
    </row>
    <row r="16" spans="1:32" s="10" customFormat="1" ht="20.100000000000001" customHeight="1" x14ac:dyDescent="0.25">
      <c r="A16" s="15"/>
      <c r="B16" s="16" t="s">
        <v>130</v>
      </c>
      <c r="C16" s="32">
        <v>1000000</v>
      </c>
      <c r="D16" s="9">
        <v>1000000</v>
      </c>
      <c r="E16" s="9">
        <f t="shared" si="0"/>
        <v>0</v>
      </c>
      <c r="F16" s="32">
        <v>513000</v>
      </c>
      <c r="G16" s="32">
        <v>513000</v>
      </c>
      <c r="H16" s="9">
        <f t="shared" si="1"/>
        <v>0</v>
      </c>
      <c r="I16" s="32">
        <v>1500000</v>
      </c>
      <c r="J16" s="32">
        <v>1500000</v>
      </c>
      <c r="K16" s="9">
        <f t="shared" si="2"/>
        <v>0</v>
      </c>
      <c r="L16" s="32">
        <f>L15*50%</f>
        <v>1000000</v>
      </c>
      <c r="M16" s="32">
        <f>M15*50%</f>
        <v>1000000</v>
      </c>
      <c r="N16" s="9">
        <f t="shared" si="3"/>
        <v>0</v>
      </c>
      <c r="O16" s="32"/>
      <c r="P16" s="32"/>
      <c r="Q16" s="9"/>
      <c r="R16" s="32"/>
      <c r="S16" s="32"/>
      <c r="T16" s="9"/>
      <c r="U16" s="32"/>
      <c r="V16" s="32"/>
      <c r="W16" s="9"/>
      <c r="X16" s="32"/>
      <c r="Y16" s="32"/>
      <c r="Z16" s="9"/>
      <c r="AA16" s="32"/>
      <c r="AB16" s="32"/>
      <c r="AC16" s="9"/>
      <c r="AD16" s="32"/>
      <c r="AE16" s="32"/>
      <c r="AF16" s="9"/>
    </row>
    <row r="17" spans="1:32" s="10" customFormat="1" ht="20.100000000000001" customHeight="1" x14ac:dyDescent="0.25">
      <c r="A17" s="15"/>
      <c r="B17" s="16" t="s">
        <v>131</v>
      </c>
      <c r="C17" s="32">
        <v>1000000</v>
      </c>
      <c r="D17" s="9">
        <v>1000000</v>
      </c>
      <c r="E17" s="9">
        <f t="shared" si="0"/>
        <v>0</v>
      </c>
      <c r="F17" s="32">
        <v>513000</v>
      </c>
      <c r="G17" s="32">
        <v>513000</v>
      </c>
      <c r="H17" s="9">
        <f t="shared" si="1"/>
        <v>0</v>
      </c>
      <c r="I17" s="32">
        <f>I15-I16</f>
        <v>1500000</v>
      </c>
      <c r="J17" s="32">
        <f>J15-J16</f>
        <v>1500000</v>
      </c>
      <c r="K17" s="9">
        <f t="shared" si="2"/>
        <v>0</v>
      </c>
      <c r="L17" s="32">
        <f>L15-L16</f>
        <v>1000000</v>
      </c>
      <c r="M17" s="32">
        <f>M15-M16</f>
        <v>1000000</v>
      </c>
      <c r="N17" s="9">
        <f t="shared" si="3"/>
        <v>0</v>
      </c>
      <c r="O17" s="32"/>
      <c r="P17" s="32"/>
      <c r="Q17" s="9"/>
      <c r="R17" s="32"/>
      <c r="S17" s="32"/>
      <c r="T17" s="9"/>
      <c r="U17" s="32"/>
      <c r="V17" s="32"/>
      <c r="W17" s="9"/>
      <c r="X17" s="32"/>
      <c r="Y17" s="32"/>
      <c r="Z17" s="9"/>
      <c r="AA17" s="32"/>
      <c r="AB17" s="32"/>
      <c r="AC17" s="9"/>
      <c r="AD17" s="32"/>
      <c r="AE17" s="32"/>
      <c r="AF17" s="9"/>
    </row>
    <row r="18" spans="1:32" s="12" customFormat="1" ht="27.75" customHeight="1" x14ac:dyDescent="0.25">
      <c r="A18" s="13">
        <v>3</v>
      </c>
      <c r="B18" s="14" t="s">
        <v>172</v>
      </c>
      <c r="C18" s="32"/>
      <c r="D18" s="32"/>
      <c r="E18" s="9"/>
      <c r="F18" s="32"/>
      <c r="G18" s="32"/>
      <c r="H18" s="9"/>
      <c r="I18" s="54"/>
      <c r="J18" s="54"/>
      <c r="K18" s="9"/>
      <c r="L18" s="54"/>
      <c r="M18" s="54"/>
      <c r="N18" s="9"/>
      <c r="O18" s="54"/>
      <c r="P18" s="54"/>
      <c r="Q18" s="9"/>
      <c r="R18" s="54"/>
      <c r="S18" s="54"/>
      <c r="T18" s="9"/>
      <c r="U18" s="54"/>
      <c r="V18" s="54"/>
      <c r="W18" s="9"/>
      <c r="X18" s="54"/>
      <c r="Y18" s="54"/>
      <c r="Z18" s="9"/>
      <c r="AA18" s="54"/>
      <c r="AB18" s="54"/>
      <c r="AC18" s="9"/>
      <c r="AD18" s="54"/>
      <c r="AE18" s="54"/>
      <c r="AF18" s="9"/>
    </row>
    <row r="19" spans="1:32" s="10" customFormat="1" ht="20.100000000000001" customHeight="1" x14ac:dyDescent="0.25">
      <c r="A19" s="15"/>
      <c r="B19" s="16" t="s">
        <v>129</v>
      </c>
      <c r="C19" s="32"/>
      <c r="D19" s="32"/>
      <c r="E19" s="9">
        <f t="shared" si="0"/>
        <v>0</v>
      </c>
      <c r="F19" s="32">
        <v>5000000</v>
      </c>
      <c r="G19" s="32">
        <v>5000000</v>
      </c>
      <c r="H19" s="9">
        <f t="shared" si="1"/>
        <v>0</v>
      </c>
      <c r="I19" s="32">
        <v>5000000</v>
      </c>
      <c r="J19" s="32">
        <v>5000000</v>
      </c>
      <c r="K19" s="9">
        <f t="shared" si="2"/>
        <v>0</v>
      </c>
      <c r="L19" s="32">
        <v>6000000</v>
      </c>
      <c r="M19" s="32">
        <v>6000000</v>
      </c>
      <c r="N19" s="9">
        <f t="shared" si="3"/>
        <v>0</v>
      </c>
      <c r="O19" s="32"/>
      <c r="P19" s="32"/>
      <c r="Q19" s="9"/>
      <c r="R19" s="32"/>
      <c r="S19" s="32"/>
      <c r="T19" s="9"/>
      <c r="U19" s="32"/>
      <c r="V19" s="32"/>
      <c r="W19" s="9"/>
      <c r="X19" s="32"/>
      <c r="Y19" s="32"/>
      <c r="Z19" s="9"/>
      <c r="AA19" s="32"/>
      <c r="AB19" s="32"/>
      <c r="AC19" s="9"/>
      <c r="AD19" s="32"/>
      <c r="AE19" s="32"/>
      <c r="AF19" s="9"/>
    </row>
    <row r="20" spans="1:32" s="10" customFormat="1" ht="20.100000000000001" customHeight="1" x14ac:dyDescent="0.25">
      <c r="A20" s="15"/>
      <c r="B20" s="16" t="s">
        <v>130</v>
      </c>
      <c r="C20" s="32"/>
      <c r="D20" s="32"/>
      <c r="E20" s="9">
        <f t="shared" si="0"/>
        <v>0</v>
      </c>
      <c r="F20" s="32">
        <v>500000</v>
      </c>
      <c r="G20" s="32">
        <v>500000</v>
      </c>
      <c r="H20" s="9">
        <f t="shared" si="1"/>
        <v>0</v>
      </c>
      <c r="I20" s="32">
        <v>500000</v>
      </c>
      <c r="J20" s="32">
        <v>500000</v>
      </c>
      <c r="K20" s="9">
        <f t="shared" si="2"/>
        <v>0</v>
      </c>
      <c r="L20" s="32">
        <f>L19*10%</f>
        <v>600000</v>
      </c>
      <c r="M20" s="32">
        <f>M19*10%</f>
        <v>600000</v>
      </c>
      <c r="N20" s="9">
        <f t="shared" si="3"/>
        <v>0</v>
      </c>
      <c r="O20" s="32"/>
      <c r="P20" s="32"/>
      <c r="Q20" s="9"/>
      <c r="R20" s="32"/>
      <c r="S20" s="32"/>
      <c r="T20" s="9"/>
      <c r="U20" s="32"/>
      <c r="V20" s="32"/>
      <c r="W20" s="9"/>
      <c r="X20" s="32"/>
      <c r="Y20" s="32"/>
      <c r="Z20" s="9"/>
      <c r="AA20" s="32"/>
      <c r="AB20" s="32"/>
      <c r="AC20" s="9"/>
      <c r="AD20" s="32"/>
      <c r="AE20" s="32"/>
      <c r="AF20" s="9"/>
    </row>
    <row r="21" spans="1:32" s="10" customFormat="1" ht="20.100000000000001" customHeight="1" x14ac:dyDescent="0.25">
      <c r="A21" s="15"/>
      <c r="B21" s="16" t="s">
        <v>131</v>
      </c>
      <c r="C21" s="32"/>
      <c r="D21" s="32"/>
      <c r="E21" s="9">
        <f t="shared" si="0"/>
        <v>0</v>
      </c>
      <c r="F21" s="32">
        <v>4500000</v>
      </c>
      <c r="G21" s="32">
        <v>4500000</v>
      </c>
      <c r="H21" s="9">
        <f t="shared" si="1"/>
        <v>0</v>
      </c>
      <c r="I21" s="32">
        <f>I19-I20</f>
        <v>4500000</v>
      </c>
      <c r="J21" s="32">
        <f>J19-J20</f>
        <v>4500000</v>
      </c>
      <c r="K21" s="9">
        <f t="shared" si="2"/>
        <v>0</v>
      </c>
      <c r="L21" s="32">
        <f>L19-L20</f>
        <v>5400000</v>
      </c>
      <c r="M21" s="32">
        <f>M19-M20</f>
        <v>5400000</v>
      </c>
      <c r="N21" s="9">
        <f t="shared" si="3"/>
        <v>0</v>
      </c>
      <c r="O21" s="32"/>
      <c r="P21" s="32"/>
      <c r="Q21" s="9"/>
      <c r="R21" s="32"/>
      <c r="S21" s="32"/>
      <c r="T21" s="9"/>
      <c r="U21" s="32"/>
      <c r="V21" s="32"/>
      <c r="W21" s="9"/>
      <c r="X21" s="32"/>
      <c r="Y21" s="32"/>
      <c r="Z21" s="9"/>
      <c r="AA21" s="32"/>
      <c r="AB21" s="32"/>
      <c r="AC21" s="9"/>
      <c r="AD21" s="32"/>
      <c r="AE21" s="32"/>
      <c r="AF21" s="9"/>
    </row>
    <row r="22" spans="1:32" s="55" customFormat="1" ht="20.100000000000001" customHeight="1" x14ac:dyDescent="0.25">
      <c r="A22" s="17">
        <v>4</v>
      </c>
      <c r="B22" s="18" t="s">
        <v>202</v>
      </c>
      <c r="C22" s="32"/>
      <c r="D22" s="32"/>
      <c r="E22" s="9"/>
      <c r="F22" s="32"/>
      <c r="G22" s="32"/>
      <c r="H22" s="9"/>
      <c r="I22" s="17"/>
      <c r="J22" s="17"/>
      <c r="K22" s="9"/>
      <c r="L22" s="17"/>
      <c r="M22" s="17"/>
      <c r="N22" s="9">
        <f t="shared" si="3"/>
        <v>0</v>
      </c>
      <c r="O22" s="17"/>
      <c r="P22" s="17"/>
      <c r="Q22" s="9"/>
      <c r="R22" s="17"/>
      <c r="S22" s="17"/>
      <c r="T22" s="9"/>
      <c r="U22" s="17"/>
      <c r="V22" s="17"/>
      <c r="W22" s="9"/>
      <c r="X22" s="17"/>
      <c r="Y22" s="17"/>
      <c r="Z22" s="9"/>
      <c r="AA22" s="17"/>
      <c r="AB22" s="17"/>
      <c r="AC22" s="9"/>
      <c r="AD22" s="17"/>
      <c r="AE22" s="17"/>
      <c r="AF22" s="9"/>
    </row>
    <row r="23" spans="1:32" s="57" customFormat="1" ht="20.100000000000001" customHeight="1" x14ac:dyDescent="0.25">
      <c r="A23" s="19"/>
      <c r="B23" s="20" t="s">
        <v>129</v>
      </c>
      <c r="C23" s="32">
        <v>5090000000</v>
      </c>
      <c r="D23" s="32">
        <v>5090000000</v>
      </c>
      <c r="E23" s="9">
        <f t="shared" si="0"/>
        <v>0</v>
      </c>
      <c r="F23" s="32">
        <v>6470352000</v>
      </c>
      <c r="G23" s="32">
        <v>6470352000</v>
      </c>
      <c r="H23" s="9">
        <f t="shared" si="1"/>
        <v>0</v>
      </c>
      <c r="I23" s="56"/>
      <c r="J23" s="56"/>
      <c r="K23" s="9">
        <f t="shared" si="2"/>
        <v>0</v>
      </c>
      <c r="L23" s="56"/>
      <c r="M23" s="56"/>
      <c r="N23" s="9">
        <f t="shared" si="3"/>
        <v>0</v>
      </c>
      <c r="O23" s="56">
        <v>2800000000</v>
      </c>
      <c r="P23" s="56">
        <v>2800000000</v>
      </c>
      <c r="Q23" s="9">
        <f>O23-P23</f>
        <v>0</v>
      </c>
      <c r="R23" s="56">
        <v>3594778000</v>
      </c>
      <c r="S23" s="56">
        <v>3594778000</v>
      </c>
      <c r="T23" s="9">
        <f>R23-S23</f>
        <v>0</v>
      </c>
      <c r="U23" s="56">
        <v>2450000000</v>
      </c>
      <c r="V23" s="56">
        <v>2450000000</v>
      </c>
      <c r="W23" s="9">
        <f t="shared" ref="W23:W29" si="4">U23-V23</f>
        <v>0</v>
      </c>
      <c r="X23" s="56">
        <v>2746591000</v>
      </c>
      <c r="Y23" s="56">
        <v>2746591000</v>
      </c>
      <c r="Z23" s="9">
        <f t="shared" ref="Z23:Z29" si="5">X23-Y23</f>
        <v>0</v>
      </c>
      <c r="AA23" s="56"/>
      <c r="AB23" s="56"/>
      <c r="AC23" s="9"/>
      <c r="AD23" s="56"/>
      <c r="AE23" s="56"/>
      <c r="AF23" s="9"/>
    </row>
    <row r="24" spans="1:32" s="57" customFormat="1" ht="20.100000000000001" customHeight="1" x14ac:dyDescent="0.25">
      <c r="A24" s="19"/>
      <c r="B24" s="20" t="s">
        <v>130</v>
      </c>
      <c r="C24" s="32">
        <v>1272500000</v>
      </c>
      <c r="D24" s="32">
        <v>1272500000</v>
      </c>
      <c r="E24" s="9">
        <f t="shared" si="0"/>
        <v>0</v>
      </c>
      <c r="F24" s="32">
        <v>1617588000</v>
      </c>
      <c r="G24" s="32">
        <v>1617588000</v>
      </c>
      <c r="H24" s="9">
        <f t="shared" si="1"/>
        <v>0</v>
      </c>
      <c r="I24" s="56"/>
      <c r="J24" s="56"/>
      <c r="K24" s="9">
        <f t="shared" si="2"/>
        <v>0</v>
      </c>
      <c r="L24" s="56"/>
      <c r="M24" s="56"/>
      <c r="N24" s="9">
        <f t="shared" si="3"/>
        <v>0</v>
      </c>
      <c r="O24" s="56">
        <f>O23*25%</f>
        <v>700000000</v>
      </c>
      <c r="P24" s="56">
        <f>P23*25%</f>
        <v>700000000</v>
      </c>
      <c r="Q24" s="9">
        <f>O24-P24</f>
        <v>0</v>
      </c>
      <c r="R24" s="56">
        <f>R23*25%</f>
        <v>898694500</v>
      </c>
      <c r="S24" s="56">
        <f>S23*25%</f>
        <v>898694500</v>
      </c>
      <c r="T24" s="9">
        <f>R24-S24</f>
        <v>0</v>
      </c>
      <c r="U24" s="56">
        <f>U23*25%</f>
        <v>612500000</v>
      </c>
      <c r="V24" s="56">
        <f>V23*25%</f>
        <v>612500000</v>
      </c>
      <c r="W24" s="9">
        <f t="shared" si="4"/>
        <v>0</v>
      </c>
      <c r="X24" s="56">
        <f>X23*25%</f>
        <v>686647750</v>
      </c>
      <c r="Y24" s="56">
        <f>Y23*25%</f>
        <v>686647750</v>
      </c>
      <c r="Z24" s="9">
        <f t="shared" si="5"/>
        <v>0</v>
      </c>
      <c r="AA24" s="56"/>
      <c r="AB24" s="56"/>
      <c r="AC24" s="9"/>
      <c r="AD24" s="56"/>
      <c r="AE24" s="56"/>
      <c r="AF24" s="9"/>
    </row>
    <row r="25" spans="1:32" s="57" customFormat="1" ht="20.100000000000001" customHeight="1" x14ac:dyDescent="0.25">
      <c r="A25" s="19"/>
      <c r="B25" s="20" t="s">
        <v>131</v>
      </c>
      <c r="C25" s="32">
        <v>3817500000</v>
      </c>
      <c r="D25" s="32">
        <v>3817500000</v>
      </c>
      <c r="E25" s="9">
        <f t="shared" si="0"/>
        <v>0</v>
      </c>
      <c r="F25" s="32">
        <v>4852764000</v>
      </c>
      <c r="G25" s="32">
        <v>4852764000</v>
      </c>
      <c r="H25" s="9">
        <f t="shared" si="1"/>
        <v>0</v>
      </c>
      <c r="I25" s="56"/>
      <c r="J25" s="56"/>
      <c r="K25" s="9">
        <f t="shared" si="2"/>
        <v>0</v>
      </c>
      <c r="L25" s="56"/>
      <c r="M25" s="56"/>
      <c r="N25" s="9">
        <f t="shared" si="3"/>
        <v>0</v>
      </c>
      <c r="O25" s="56">
        <f>O23-O24</f>
        <v>2100000000</v>
      </c>
      <c r="P25" s="56">
        <f>P23-P24</f>
        <v>2100000000</v>
      </c>
      <c r="Q25" s="9">
        <f>O25-P25</f>
        <v>0</v>
      </c>
      <c r="R25" s="56">
        <f>R23-R24</f>
        <v>2696083500</v>
      </c>
      <c r="S25" s="56">
        <f>S23-S24</f>
        <v>2696083500</v>
      </c>
      <c r="T25" s="9">
        <f>R25-S25</f>
        <v>0</v>
      </c>
      <c r="U25" s="56">
        <f>U23-U24</f>
        <v>1837500000</v>
      </c>
      <c r="V25" s="56">
        <f>V23-V24</f>
        <v>1837500000</v>
      </c>
      <c r="W25" s="9">
        <f t="shared" si="4"/>
        <v>0</v>
      </c>
      <c r="X25" s="56">
        <f>X23-X24</f>
        <v>2059943250</v>
      </c>
      <c r="Y25" s="56">
        <f>Y23-Y24</f>
        <v>2059943250</v>
      </c>
      <c r="Z25" s="9">
        <f t="shared" si="5"/>
        <v>0</v>
      </c>
      <c r="AA25" s="56"/>
      <c r="AB25" s="56"/>
      <c r="AC25" s="9"/>
      <c r="AD25" s="56"/>
      <c r="AE25" s="56"/>
      <c r="AF25" s="9"/>
    </row>
    <row r="26" spans="1:32" s="55" customFormat="1" ht="20.100000000000001" customHeight="1" x14ac:dyDescent="0.25">
      <c r="A26" s="17">
        <v>5</v>
      </c>
      <c r="B26" s="18" t="s">
        <v>203</v>
      </c>
      <c r="C26" s="32"/>
      <c r="D26" s="32"/>
      <c r="E26" s="9"/>
      <c r="F26" s="32"/>
      <c r="G26" s="32"/>
      <c r="H26" s="9"/>
      <c r="I26" s="17"/>
      <c r="J26" s="17"/>
      <c r="K26" s="9"/>
      <c r="L26" s="17"/>
      <c r="M26" s="17"/>
      <c r="N26" s="9"/>
      <c r="O26" s="17"/>
      <c r="P26" s="17"/>
      <c r="Q26" s="9"/>
      <c r="R26" s="17"/>
      <c r="S26" s="17"/>
      <c r="T26" s="9"/>
      <c r="U26" s="17"/>
      <c r="V26" s="17"/>
      <c r="W26" s="9">
        <f t="shared" si="4"/>
        <v>0</v>
      </c>
      <c r="X26" s="17"/>
      <c r="Y26" s="17"/>
      <c r="Z26" s="9">
        <f t="shared" si="5"/>
        <v>0</v>
      </c>
      <c r="AA26" s="17"/>
      <c r="AB26" s="17"/>
      <c r="AC26" s="9"/>
      <c r="AD26" s="17"/>
      <c r="AE26" s="17"/>
      <c r="AF26" s="9"/>
    </row>
    <row r="27" spans="1:32" s="57" customFormat="1" ht="20.100000000000001" customHeight="1" x14ac:dyDescent="0.25">
      <c r="A27" s="19"/>
      <c r="B27" s="20" t="s">
        <v>129</v>
      </c>
      <c r="C27" s="32">
        <v>450000000</v>
      </c>
      <c r="D27" s="32">
        <v>450000000</v>
      </c>
      <c r="E27" s="9">
        <f t="shared" si="0"/>
        <v>0</v>
      </c>
      <c r="F27" s="32">
        <v>433683000</v>
      </c>
      <c r="G27" s="32">
        <v>433683000</v>
      </c>
      <c r="H27" s="9">
        <f t="shared" si="1"/>
        <v>0</v>
      </c>
      <c r="I27" s="56"/>
      <c r="J27" s="56"/>
      <c r="K27" s="9">
        <f t="shared" si="2"/>
        <v>0</v>
      </c>
      <c r="L27" s="56"/>
      <c r="M27" s="56"/>
      <c r="N27" s="9">
        <f t="shared" si="3"/>
        <v>0</v>
      </c>
      <c r="O27" s="56">
        <v>200000000</v>
      </c>
      <c r="P27" s="56">
        <v>200000000</v>
      </c>
      <c r="Q27" s="9">
        <f>O27-P27</f>
        <v>0</v>
      </c>
      <c r="R27" s="56">
        <v>170811000</v>
      </c>
      <c r="S27" s="56">
        <v>170811000</v>
      </c>
      <c r="T27" s="9">
        <f>R27-S27</f>
        <v>0</v>
      </c>
      <c r="U27" s="56">
        <v>250000000</v>
      </c>
      <c r="V27" s="56">
        <v>250000000</v>
      </c>
      <c r="W27" s="9">
        <f t="shared" si="4"/>
        <v>0</v>
      </c>
      <c r="X27" s="56">
        <v>313394000</v>
      </c>
      <c r="Y27" s="56">
        <v>313394000</v>
      </c>
      <c r="Z27" s="9">
        <f t="shared" si="5"/>
        <v>0</v>
      </c>
      <c r="AA27" s="56"/>
      <c r="AB27" s="56"/>
      <c r="AC27" s="9"/>
      <c r="AD27" s="56"/>
      <c r="AE27" s="56"/>
      <c r="AF27" s="9"/>
    </row>
    <row r="28" spans="1:32" s="57" customFormat="1" ht="20.100000000000001" customHeight="1" x14ac:dyDescent="0.25">
      <c r="A28" s="19"/>
      <c r="B28" s="20" t="s">
        <v>130</v>
      </c>
      <c r="C28" s="32">
        <v>112500000</v>
      </c>
      <c r="D28" s="32">
        <v>112500000</v>
      </c>
      <c r="E28" s="9">
        <f t="shared" si="0"/>
        <v>0</v>
      </c>
      <c r="F28" s="32">
        <v>108420750</v>
      </c>
      <c r="G28" s="32">
        <v>108420750</v>
      </c>
      <c r="H28" s="9">
        <f t="shared" si="1"/>
        <v>0</v>
      </c>
      <c r="I28" s="56"/>
      <c r="J28" s="56"/>
      <c r="K28" s="9">
        <f t="shared" si="2"/>
        <v>0</v>
      </c>
      <c r="L28" s="56"/>
      <c r="M28" s="56"/>
      <c r="N28" s="9">
        <f t="shared" si="3"/>
        <v>0</v>
      </c>
      <c r="O28" s="56">
        <v>50000000</v>
      </c>
      <c r="P28" s="56">
        <v>50000000</v>
      </c>
      <c r="Q28" s="9">
        <f>O28-P28</f>
        <v>0</v>
      </c>
      <c r="R28" s="56">
        <f>R27*25%</f>
        <v>42702750</v>
      </c>
      <c r="S28" s="56">
        <f>S27*25%</f>
        <v>42702750</v>
      </c>
      <c r="T28" s="9">
        <f>R28-S28</f>
        <v>0</v>
      </c>
      <c r="U28" s="56">
        <f>U27*25%</f>
        <v>62500000</v>
      </c>
      <c r="V28" s="56">
        <f>V27*25%</f>
        <v>62500000</v>
      </c>
      <c r="W28" s="9">
        <f t="shared" si="4"/>
        <v>0</v>
      </c>
      <c r="X28" s="56">
        <f>X27*25%</f>
        <v>78348500</v>
      </c>
      <c r="Y28" s="56">
        <f>Y27*25%</f>
        <v>78348500</v>
      </c>
      <c r="Z28" s="9">
        <f t="shared" si="5"/>
        <v>0</v>
      </c>
      <c r="AA28" s="56"/>
      <c r="AB28" s="56"/>
      <c r="AC28" s="9"/>
      <c r="AD28" s="56"/>
      <c r="AE28" s="56"/>
      <c r="AF28" s="9"/>
    </row>
    <row r="29" spans="1:32" s="57" customFormat="1" ht="20.100000000000001" customHeight="1" x14ac:dyDescent="0.25">
      <c r="A29" s="19"/>
      <c r="B29" s="20" t="s">
        <v>131</v>
      </c>
      <c r="C29" s="32">
        <v>337500000</v>
      </c>
      <c r="D29" s="32">
        <v>337500000</v>
      </c>
      <c r="E29" s="9">
        <f t="shared" si="0"/>
        <v>0</v>
      </c>
      <c r="F29" s="32">
        <v>325262250</v>
      </c>
      <c r="G29" s="32">
        <v>325262250</v>
      </c>
      <c r="H29" s="9">
        <f t="shared" si="1"/>
        <v>0</v>
      </c>
      <c r="I29" s="56"/>
      <c r="J29" s="56"/>
      <c r="K29" s="9">
        <f t="shared" si="2"/>
        <v>0</v>
      </c>
      <c r="L29" s="56"/>
      <c r="M29" s="56"/>
      <c r="N29" s="9">
        <f t="shared" si="3"/>
        <v>0</v>
      </c>
      <c r="O29" s="56">
        <v>150000000</v>
      </c>
      <c r="P29" s="56">
        <v>150000000</v>
      </c>
      <c r="Q29" s="9">
        <f>O29-P29</f>
        <v>0</v>
      </c>
      <c r="R29" s="56">
        <f>R27-R28</f>
        <v>128108250</v>
      </c>
      <c r="S29" s="56">
        <f>S27-S28</f>
        <v>128108250</v>
      </c>
      <c r="T29" s="9">
        <f>R29-S29</f>
        <v>0</v>
      </c>
      <c r="U29" s="56">
        <f>U27-U28</f>
        <v>187500000</v>
      </c>
      <c r="V29" s="56">
        <f>V27-V28</f>
        <v>187500000</v>
      </c>
      <c r="W29" s="9">
        <f t="shared" si="4"/>
        <v>0</v>
      </c>
      <c r="X29" s="56">
        <f>X27-X28</f>
        <v>235045500</v>
      </c>
      <c r="Y29" s="56">
        <f>Y27-Y28</f>
        <v>235045500</v>
      </c>
      <c r="Z29" s="9">
        <f t="shared" si="5"/>
        <v>0</v>
      </c>
      <c r="AA29" s="56"/>
      <c r="AB29" s="56"/>
      <c r="AC29" s="9"/>
      <c r="AD29" s="56"/>
      <c r="AE29" s="56"/>
      <c r="AF29" s="9"/>
    </row>
    <row r="30" spans="1:32" s="55" customFormat="1" ht="20.100000000000001" customHeight="1" x14ac:dyDescent="0.25">
      <c r="A30" s="17">
        <v>6</v>
      </c>
      <c r="B30" s="18" t="s">
        <v>204</v>
      </c>
      <c r="C30" s="32"/>
      <c r="D30" s="32"/>
      <c r="E30" s="9"/>
      <c r="F30" s="32"/>
      <c r="G30" s="32"/>
      <c r="H30" s="9"/>
      <c r="I30" s="17"/>
      <c r="J30" s="17"/>
      <c r="K30" s="9"/>
      <c r="L30" s="17"/>
      <c r="M30" s="17"/>
      <c r="N30" s="9"/>
      <c r="O30" s="17"/>
      <c r="P30" s="17"/>
      <c r="Q30" s="9"/>
      <c r="R30" s="17"/>
      <c r="S30" s="17"/>
      <c r="T30" s="9"/>
      <c r="U30" s="17"/>
      <c r="V30" s="17"/>
      <c r="W30" s="9"/>
      <c r="X30" s="17"/>
      <c r="Y30" s="17"/>
      <c r="Z30" s="9"/>
      <c r="AA30" s="17"/>
      <c r="AB30" s="17"/>
      <c r="AC30" s="9"/>
      <c r="AD30" s="17"/>
      <c r="AE30" s="17"/>
      <c r="AF30" s="9"/>
    </row>
    <row r="31" spans="1:32" s="57" customFormat="1" ht="20.100000000000001" customHeight="1" x14ac:dyDescent="0.25">
      <c r="A31" s="19"/>
      <c r="B31" s="20" t="s">
        <v>129</v>
      </c>
      <c r="C31" s="32">
        <v>1400000000</v>
      </c>
      <c r="D31" s="32">
        <v>1400000000</v>
      </c>
      <c r="E31" s="9">
        <f t="shared" si="0"/>
        <v>0</v>
      </c>
      <c r="F31" s="32">
        <v>3057086342</v>
      </c>
      <c r="G31" s="32">
        <v>3057086342</v>
      </c>
      <c r="H31" s="9">
        <f t="shared" si="1"/>
        <v>0</v>
      </c>
      <c r="I31" s="56"/>
      <c r="J31" s="56"/>
      <c r="K31" s="9">
        <f t="shared" si="2"/>
        <v>0</v>
      </c>
      <c r="L31" s="56"/>
      <c r="M31" s="56"/>
      <c r="N31" s="9">
        <f t="shared" si="3"/>
        <v>0</v>
      </c>
      <c r="O31" s="56">
        <v>250000000</v>
      </c>
      <c r="P31" s="56">
        <v>250000000</v>
      </c>
      <c r="Q31" s="9">
        <f>O31-P31</f>
        <v>0</v>
      </c>
      <c r="R31" s="56">
        <v>193435222</v>
      </c>
      <c r="S31" s="56">
        <v>193435222</v>
      </c>
      <c r="T31" s="9">
        <f>R31-S31</f>
        <v>0</v>
      </c>
      <c r="U31" s="56">
        <v>440000000</v>
      </c>
      <c r="V31" s="56">
        <v>440000000</v>
      </c>
      <c r="W31" s="9">
        <f>U31-V31</f>
        <v>0</v>
      </c>
      <c r="X31" s="56">
        <v>762562000</v>
      </c>
      <c r="Y31" s="56">
        <v>762562000</v>
      </c>
      <c r="Z31" s="9">
        <f>X31-Y31</f>
        <v>0</v>
      </c>
      <c r="AA31" s="56"/>
      <c r="AB31" s="56"/>
      <c r="AC31" s="9">
        <f>AA31-AB31</f>
        <v>0</v>
      </c>
      <c r="AD31" s="56" t="e">
        <f>'1b'!#REF!</f>
        <v>#REF!</v>
      </c>
      <c r="AE31" s="56">
        <f>'1b'!I19</f>
        <v>3574109144</v>
      </c>
      <c r="AF31" s="9" t="e">
        <f>AD31-AE31</f>
        <v>#REF!</v>
      </c>
    </row>
    <row r="32" spans="1:32" s="57" customFormat="1" ht="20.100000000000001" customHeight="1" x14ac:dyDescent="0.25">
      <c r="A32" s="19"/>
      <c r="B32" s="20" t="s">
        <v>130</v>
      </c>
      <c r="C32" s="32">
        <v>113000000</v>
      </c>
      <c r="D32" s="32">
        <v>113000000</v>
      </c>
      <c r="E32" s="9">
        <f t="shared" si="0"/>
        <v>0</v>
      </c>
      <c r="F32" s="32">
        <v>243779484</v>
      </c>
      <c r="G32" s="32">
        <v>243779484</v>
      </c>
      <c r="H32" s="9">
        <f t="shared" si="1"/>
        <v>0</v>
      </c>
      <c r="I32" s="56"/>
      <c r="J32" s="56"/>
      <c r="K32" s="9">
        <f t="shared" si="2"/>
        <v>0</v>
      </c>
      <c r="L32" s="56"/>
      <c r="M32" s="56"/>
      <c r="N32" s="9">
        <f t="shared" si="3"/>
        <v>0</v>
      </c>
      <c r="O32" s="9">
        <v>26000000</v>
      </c>
      <c r="P32" s="9">
        <v>26000000</v>
      </c>
      <c r="Q32" s="9">
        <f>O32-P32</f>
        <v>0</v>
      </c>
      <c r="R32" s="56">
        <v>19343522</v>
      </c>
      <c r="S32" s="56">
        <v>19343522</v>
      </c>
      <c r="T32" s="9">
        <f>R32-S32</f>
        <v>0</v>
      </c>
      <c r="U32" s="9">
        <v>44000000</v>
      </c>
      <c r="V32" s="9">
        <v>44000000</v>
      </c>
      <c r="W32" s="9">
        <f>U32-V32</f>
        <v>0</v>
      </c>
      <c r="X32" s="9">
        <f>X31*10%</f>
        <v>76256200</v>
      </c>
      <c r="Y32" s="9">
        <f>Y31*10%</f>
        <v>76256200</v>
      </c>
      <c r="Z32" s="9">
        <f>X32-Y32</f>
        <v>0</v>
      </c>
      <c r="AA32" s="56"/>
      <c r="AB32" s="56"/>
      <c r="AC32" s="9">
        <f>AA32-AB32</f>
        <v>0</v>
      </c>
      <c r="AD32" s="56" t="e">
        <f>AD31*10%</f>
        <v>#REF!</v>
      </c>
      <c r="AE32" s="56">
        <f>AE31*10%</f>
        <v>357410914.40000004</v>
      </c>
      <c r="AF32" s="9" t="e">
        <f>AD32-AE32</f>
        <v>#REF!</v>
      </c>
    </row>
    <row r="33" spans="1:32" s="57" customFormat="1" ht="20.100000000000001" customHeight="1" x14ac:dyDescent="0.25">
      <c r="A33" s="19"/>
      <c r="B33" s="20" t="s">
        <v>131</v>
      </c>
      <c r="C33" s="32">
        <v>1287000000</v>
      </c>
      <c r="D33" s="32">
        <v>1287000000</v>
      </c>
      <c r="E33" s="9">
        <f t="shared" si="0"/>
        <v>0</v>
      </c>
      <c r="F33" s="32">
        <v>2813306858</v>
      </c>
      <c r="G33" s="32">
        <v>2813306858</v>
      </c>
      <c r="H33" s="9">
        <f t="shared" si="1"/>
        <v>0</v>
      </c>
      <c r="I33" s="56"/>
      <c r="J33" s="56"/>
      <c r="K33" s="9">
        <f t="shared" si="2"/>
        <v>0</v>
      </c>
      <c r="L33" s="56"/>
      <c r="M33" s="56"/>
      <c r="N33" s="9">
        <f t="shared" si="3"/>
        <v>0</v>
      </c>
      <c r="O33" s="56">
        <v>224000000</v>
      </c>
      <c r="P33" s="56">
        <v>224000000</v>
      </c>
      <c r="Q33" s="9">
        <f>O33-P33</f>
        <v>0</v>
      </c>
      <c r="R33" s="56">
        <v>174091700</v>
      </c>
      <c r="S33" s="56">
        <v>174091700</v>
      </c>
      <c r="T33" s="9">
        <f>R33-S33</f>
        <v>0</v>
      </c>
      <c r="U33" s="56">
        <f>U31-U32</f>
        <v>396000000</v>
      </c>
      <c r="V33" s="56">
        <f>V31-V32</f>
        <v>396000000</v>
      </c>
      <c r="W33" s="9">
        <f>U33-V33</f>
        <v>0</v>
      </c>
      <c r="X33" s="56">
        <v>762562000</v>
      </c>
      <c r="Y33" s="56">
        <v>762562000</v>
      </c>
      <c r="Z33" s="9">
        <f>X33-Y33</f>
        <v>0</v>
      </c>
      <c r="AA33" s="56"/>
      <c r="AB33" s="56"/>
      <c r="AC33" s="9">
        <f>AA33-AB33</f>
        <v>0</v>
      </c>
      <c r="AD33" s="56" t="e">
        <f>AD31-AD32</f>
        <v>#REF!</v>
      </c>
      <c r="AE33" s="56">
        <f>AE31-AE32</f>
        <v>3216698229.5999999</v>
      </c>
      <c r="AF33" s="9" t="e">
        <f>AD33-AE33</f>
        <v>#REF!</v>
      </c>
    </row>
    <row r="34" spans="1:32" s="12" customFormat="1" ht="20.100000000000001" customHeight="1" x14ac:dyDescent="0.25">
      <c r="A34" s="13" t="s">
        <v>6</v>
      </c>
      <c r="B34" s="13" t="s">
        <v>132</v>
      </c>
      <c r="C34" s="32"/>
      <c r="D34" s="32"/>
      <c r="E34" s="9"/>
      <c r="F34" s="32"/>
      <c r="G34" s="32"/>
      <c r="H34" s="9"/>
      <c r="I34" s="54"/>
      <c r="J34" s="54"/>
      <c r="K34" s="9">
        <f t="shared" si="2"/>
        <v>0</v>
      </c>
      <c r="L34" s="54"/>
      <c r="M34" s="54"/>
      <c r="N34" s="9"/>
      <c r="O34" s="54"/>
      <c r="P34" s="54"/>
      <c r="Q34" s="9"/>
      <c r="R34" s="54"/>
      <c r="S34" s="54"/>
      <c r="T34" s="9"/>
      <c r="U34" s="54"/>
      <c r="V34" s="54"/>
      <c r="W34" s="9"/>
      <c r="X34" s="54"/>
      <c r="Y34" s="54"/>
      <c r="Z34" s="9"/>
      <c r="AA34" s="54"/>
      <c r="AB34" s="54"/>
      <c r="AC34" s="9"/>
      <c r="AD34" s="54"/>
      <c r="AE34" s="54"/>
      <c r="AF34" s="9"/>
    </row>
    <row r="35" spans="1:32" s="12" customFormat="1" ht="20.100000000000001" customHeight="1" x14ac:dyDescent="0.25">
      <c r="A35" s="13">
        <v>2</v>
      </c>
      <c r="B35" s="14" t="s">
        <v>173</v>
      </c>
      <c r="C35" s="32"/>
      <c r="D35" s="32"/>
      <c r="E35" s="9"/>
      <c r="F35" s="32"/>
      <c r="G35" s="32"/>
      <c r="H35" s="9"/>
      <c r="I35" s="54"/>
      <c r="J35" s="54"/>
      <c r="K35" s="9"/>
      <c r="L35" s="54"/>
      <c r="M35" s="54"/>
      <c r="N35" s="9">
        <f t="shared" si="3"/>
        <v>0</v>
      </c>
      <c r="O35" s="54"/>
      <c r="P35" s="54"/>
      <c r="Q35" s="9"/>
      <c r="R35" s="54"/>
      <c r="S35" s="54"/>
      <c r="T35" s="9"/>
      <c r="U35" s="54"/>
      <c r="V35" s="54"/>
      <c r="W35" s="9"/>
      <c r="X35" s="54"/>
      <c r="Y35" s="54"/>
      <c r="Z35" s="9"/>
      <c r="AA35" s="54"/>
      <c r="AB35" s="54"/>
      <c r="AC35" s="9"/>
      <c r="AD35" s="54"/>
      <c r="AE35" s="54"/>
      <c r="AF35" s="9"/>
    </row>
    <row r="36" spans="1:32" s="10" customFormat="1" ht="20.100000000000001" customHeight="1" x14ac:dyDescent="0.25">
      <c r="A36" s="15"/>
      <c r="B36" s="16" t="s">
        <v>129</v>
      </c>
      <c r="C36" s="32"/>
      <c r="D36" s="32"/>
      <c r="E36" s="9"/>
      <c r="F36" s="32">
        <v>100000</v>
      </c>
      <c r="G36" s="32">
        <v>100000</v>
      </c>
      <c r="H36" s="9">
        <f t="shared" si="1"/>
        <v>0</v>
      </c>
      <c r="I36" s="32">
        <v>1000000</v>
      </c>
      <c r="J36" s="32">
        <v>1000000</v>
      </c>
      <c r="K36" s="9">
        <f t="shared" si="2"/>
        <v>0</v>
      </c>
      <c r="L36" s="32">
        <v>300000</v>
      </c>
      <c r="M36" s="32">
        <v>300000</v>
      </c>
      <c r="N36" s="9">
        <f t="shared" si="3"/>
        <v>0</v>
      </c>
      <c r="O36" s="32"/>
      <c r="P36" s="32"/>
      <c r="Q36" s="9"/>
      <c r="R36" s="32"/>
      <c r="S36" s="32"/>
      <c r="T36" s="9"/>
      <c r="U36" s="32"/>
      <c r="V36" s="32"/>
      <c r="W36" s="9"/>
      <c r="X36" s="32"/>
      <c r="Y36" s="32"/>
      <c r="Z36" s="9"/>
      <c r="AA36" s="32"/>
      <c r="AB36" s="32"/>
      <c r="AC36" s="9"/>
      <c r="AD36" s="32"/>
      <c r="AE36" s="32"/>
      <c r="AF36" s="9"/>
    </row>
    <row r="37" spans="1:32" s="10" customFormat="1" ht="20.100000000000001" customHeight="1" x14ac:dyDescent="0.25">
      <c r="A37" s="15"/>
      <c r="B37" s="16" t="s">
        <v>130</v>
      </c>
      <c r="C37" s="32"/>
      <c r="D37" s="32"/>
      <c r="E37" s="9"/>
      <c r="F37" s="32">
        <v>100000</v>
      </c>
      <c r="G37" s="32">
        <v>100000</v>
      </c>
      <c r="H37" s="9">
        <f t="shared" si="1"/>
        <v>0</v>
      </c>
      <c r="I37" s="32">
        <v>1000000</v>
      </c>
      <c r="J37" s="32">
        <v>1000000</v>
      </c>
      <c r="K37" s="9">
        <f t="shared" si="2"/>
        <v>0</v>
      </c>
      <c r="L37" s="32">
        <v>300000</v>
      </c>
      <c r="M37" s="32">
        <v>300000</v>
      </c>
      <c r="N37" s="9">
        <f t="shared" si="3"/>
        <v>0</v>
      </c>
      <c r="O37" s="32"/>
      <c r="P37" s="32"/>
      <c r="Q37" s="9"/>
      <c r="R37" s="32"/>
      <c r="S37" s="32"/>
      <c r="T37" s="9"/>
      <c r="U37" s="32"/>
      <c r="V37" s="32"/>
      <c r="W37" s="9"/>
      <c r="X37" s="32"/>
      <c r="Y37" s="32"/>
      <c r="Z37" s="9"/>
      <c r="AA37" s="32"/>
      <c r="AB37" s="32"/>
      <c r="AC37" s="9"/>
      <c r="AD37" s="32"/>
      <c r="AE37" s="32"/>
      <c r="AF37" s="9"/>
    </row>
    <row r="38" spans="1:32" s="10" customFormat="1" ht="20.100000000000001" customHeight="1" x14ac:dyDescent="0.25">
      <c r="A38" s="15"/>
      <c r="B38" s="16" t="s">
        <v>131</v>
      </c>
      <c r="C38" s="32"/>
      <c r="D38" s="32"/>
      <c r="E38" s="9"/>
      <c r="F38" s="9">
        <v>0</v>
      </c>
      <c r="G38" s="9">
        <v>0</v>
      </c>
      <c r="H38" s="9"/>
      <c r="I38" s="9">
        <v>0</v>
      </c>
      <c r="J38" s="9">
        <v>0</v>
      </c>
      <c r="K38" s="9">
        <f t="shared" si="2"/>
        <v>0</v>
      </c>
      <c r="L38" s="9">
        <v>0</v>
      </c>
      <c r="M38" s="9">
        <v>0</v>
      </c>
      <c r="N38" s="9">
        <f t="shared" si="3"/>
        <v>0</v>
      </c>
      <c r="O38" s="32"/>
      <c r="P38" s="32"/>
      <c r="Q38" s="9"/>
      <c r="R38" s="32"/>
      <c r="S38" s="32"/>
      <c r="T38" s="9"/>
      <c r="U38" s="32"/>
      <c r="V38" s="32"/>
      <c r="W38" s="9"/>
      <c r="X38" s="32"/>
      <c r="Y38" s="32"/>
      <c r="Z38" s="9"/>
      <c r="AA38" s="32"/>
      <c r="AB38" s="32"/>
      <c r="AC38" s="9"/>
      <c r="AD38" s="32"/>
      <c r="AE38" s="32"/>
      <c r="AF38" s="9"/>
    </row>
    <row r="39" spans="1:32" s="12" customFormat="1" ht="20.100000000000001" customHeight="1" x14ac:dyDescent="0.25">
      <c r="A39" s="13">
        <v>1</v>
      </c>
      <c r="B39" s="14" t="s">
        <v>227</v>
      </c>
      <c r="C39" s="32"/>
      <c r="D39" s="32"/>
      <c r="E39" s="9"/>
      <c r="F39" s="32"/>
      <c r="G39" s="32"/>
      <c r="H39" s="9"/>
      <c r="I39" s="54"/>
      <c r="J39" s="54"/>
      <c r="K39" s="9">
        <f t="shared" si="2"/>
        <v>0</v>
      </c>
      <c r="L39" s="54"/>
      <c r="M39" s="54"/>
      <c r="N39" s="9"/>
      <c r="O39" s="54"/>
      <c r="P39" s="54"/>
      <c r="Q39" s="9"/>
      <c r="R39" s="54"/>
      <c r="S39" s="54"/>
      <c r="T39" s="9"/>
      <c r="U39" s="54"/>
      <c r="V39" s="54"/>
      <c r="W39" s="9"/>
      <c r="X39" s="54"/>
      <c r="Y39" s="54"/>
      <c r="Z39" s="9"/>
      <c r="AA39" s="54"/>
      <c r="AB39" s="54"/>
      <c r="AC39" s="9"/>
      <c r="AD39" s="54"/>
      <c r="AE39" s="54"/>
      <c r="AF39" s="9"/>
    </row>
    <row r="40" spans="1:32" s="10" customFormat="1" ht="20.100000000000001" customHeight="1" x14ac:dyDescent="0.25">
      <c r="A40" s="15"/>
      <c r="B40" s="16" t="s">
        <v>129</v>
      </c>
      <c r="C40" s="32"/>
      <c r="D40" s="32"/>
      <c r="E40" s="9"/>
      <c r="F40" s="32">
        <v>750000</v>
      </c>
      <c r="G40" s="32">
        <v>750000</v>
      </c>
      <c r="H40" s="9"/>
      <c r="I40" s="32">
        <v>1000000</v>
      </c>
      <c r="J40" s="32">
        <v>1000000</v>
      </c>
      <c r="K40" s="9">
        <f t="shared" si="2"/>
        <v>0</v>
      </c>
      <c r="L40" s="32">
        <v>600000</v>
      </c>
      <c r="M40" s="32">
        <v>600000</v>
      </c>
      <c r="N40" s="9">
        <f t="shared" si="3"/>
        <v>0</v>
      </c>
      <c r="O40" s="32"/>
      <c r="P40" s="32"/>
      <c r="Q40" s="9"/>
      <c r="R40" s="32"/>
      <c r="S40" s="32"/>
      <c r="T40" s="9"/>
      <c r="U40" s="32"/>
      <c r="V40" s="32"/>
      <c r="W40" s="9"/>
      <c r="X40" s="32"/>
      <c r="Y40" s="32"/>
      <c r="Z40" s="9"/>
      <c r="AA40" s="32"/>
      <c r="AB40" s="32"/>
      <c r="AC40" s="9"/>
      <c r="AD40" s="32"/>
      <c r="AE40" s="32"/>
      <c r="AF40" s="9"/>
    </row>
    <row r="41" spans="1:32" s="10" customFormat="1" ht="20.100000000000001" customHeight="1" x14ac:dyDescent="0.25">
      <c r="A41" s="15"/>
      <c r="B41" s="16" t="s">
        <v>130</v>
      </c>
      <c r="C41" s="32"/>
      <c r="D41" s="32"/>
      <c r="E41" s="9"/>
      <c r="F41" s="32">
        <v>750000</v>
      </c>
      <c r="G41" s="32">
        <v>750000</v>
      </c>
      <c r="H41" s="9"/>
      <c r="I41" s="32">
        <v>1000000</v>
      </c>
      <c r="J41" s="32">
        <v>1000000</v>
      </c>
      <c r="K41" s="9">
        <f t="shared" si="2"/>
        <v>0</v>
      </c>
      <c r="L41" s="32">
        <v>600000</v>
      </c>
      <c r="M41" s="32">
        <v>600000</v>
      </c>
      <c r="N41" s="9">
        <f t="shared" si="3"/>
        <v>0</v>
      </c>
      <c r="O41" s="32"/>
      <c r="P41" s="32"/>
      <c r="Q41" s="9"/>
      <c r="R41" s="32"/>
      <c r="S41" s="32"/>
      <c r="T41" s="9"/>
      <c r="U41" s="32"/>
      <c r="V41" s="32"/>
      <c r="W41" s="9"/>
      <c r="X41" s="32"/>
      <c r="Y41" s="32"/>
      <c r="Z41" s="9"/>
      <c r="AA41" s="32"/>
      <c r="AB41" s="32"/>
      <c r="AC41" s="9"/>
      <c r="AD41" s="32"/>
      <c r="AE41" s="32"/>
      <c r="AF41" s="9"/>
    </row>
    <row r="42" spans="1:32" s="10" customFormat="1" ht="20.100000000000001" customHeight="1" x14ac:dyDescent="0.25">
      <c r="A42" s="21"/>
      <c r="B42" s="22" t="s">
        <v>131</v>
      </c>
      <c r="C42" s="33"/>
      <c r="D42" s="33"/>
      <c r="E42" s="11"/>
      <c r="F42" s="11">
        <v>0</v>
      </c>
      <c r="G42" s="11">
        <v>0</v>
      </c>
      <c r="H42" s="11"/>
      <c r="I42" s="11">
        <f>I40-I41</f>
        <v>0</v>
      </c>
      <c r="J42" s="11">
        <f>J40-J41</f>
        <v>0</v>
      </c>
      <c r="K42" s="11">
        <f t="shared" si="2"/>
        <v>0</v>
      </c>
      <c r="L42" s="11">
        <v>0</v>
      </c>
      <c r="M42" s="11">
        <v>0</v>
      </c>
      <c r="N42" s="11">
        <f t="shared" si="3"/>
        <v>0</v>
      </c>
      <c r="O42" s="33"/>
      <c r="P42" s="33"/>
      <c r="Q42" s="11"/>
      <c r="R42" s="58"/>
      <c r="S42" s="58"/>
      <c r="T42" s="11"/>
      <c r="U42" s="33"/>
      <c r="V42" s="33"/>
      <c r="W42" s="11"/>
      <c r="X42" s="58"/>
      <c r="Y42" s="58"/>
      <c r="Z42" s="11"/>
      <c r="AA42" s="33"/>
      <c r="AB42" s="33"/>
      <c r="AC42" s="11"/>
      <c r="AD42" s="58"/>
      <c r="AE42" s="58"/>
      <c r="AF42" s="11"/>
    </row>
  </sheetData>
  <mergeCells count="21">
    <mergeCell ref="A1:AE1"/>
    <mergeCell ref="A4:AE4"/>
    <mergeCell ref="X7:Z7"/>
    <mergeCell ref="A2:AF2"/>
    <mergeCell ref="A3:AF3"/>
    <mergeCell ref="AA7:AC7"/>
    <mergeCell ref="A6:A7"/>
    <mergeCell ref="B6:B7"/>
    <mergeCell ref="C6:H6"/>
    <mergeCell ref="I6:N6"/>
    <mergeCell ref="O6:T6"/>
    <mergeCell ref="U6:Z6"/>
    <mergeCell ref="AD7:AF7"/>
    <mergeCell ref="AA6:AF6"/>
    <mergeCell ref="C7:E7"/>
    <mergeCell ref="F7:H7"/>
    <mergeCell ref="I7:K7"/>
    <mergeCell ref="L7:N7"/>
    <mergeCell ref="O7:Q7"/>
    <mergeCell ref="R7:T7"/>
    <mergeCell ref="U7:W7"/>
  </mergeCells>
  <pageMargins left="0.22" right="0.19685039370078741" top="0.59055118110236227" bottom="0.59055118110236227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4</vt:i4>
      </vt:variant>
    </vt:vector>
  </HeadingPairs>
  <TitlesOfParts>
    <vt:vector size="8" baseType="lpstr">
      <vt:lpstr>1b</vt:lpstr>
      <vt:lpstr>1c I </vt:lpstr>
      <vt:lpstr>1cII</vt:lpstr>
      <vt:lpstr>1a</vt:lpstr>
      <vt:lpstr>'1c I '!Print_Titles</vt:lpstr>
      <vt:lpstr>'1cII'!Print_Titles</vt:lpstr>
      <vt:lpstr>'1a'!Vùng_In</vt:lpstr>
      <vt:lpstr>'1b'!Vùng_In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 Sang</cp:lastModifiedBy>
  <cp:lastPrinted>2023-12-15T08:22:03Z</cp:lastPrinted>
  <dcterms:created xsi:type="dcterms:W3CDTF">2019-06-11T00:56:55Z</dcterms:created>
  <dcterms:modified xsi:type="dcterms:W3CDTF">2023-12-15T08:22:07Z</dcterms:modified>
</cp:coreProperties>
</file>